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tabRatio="920"/>
  </bookViews>
  <sheets>
    <sheet name="Copertina" sheetId="47" r:id="rId1"/>
    <sheet name="Indice" sheetId="46" r:id="rId2"/>
    <sheet name="Capitolo 1" sheetId="1" r:id="rId3"/>
    <sheet name="tavola 1.1" sheetId="2" r:id="rId4"/>
    <sheet name="tavola 1.2 " sheetId="3" r:id="rId5"/>
    <sheet name="tavole 1.3" sheetId="4" r:id="rId6"/>
    <sheet name="tavole 1.4" sheetId="5" r:id="rId7"/>
    <sheet name="tavole 1.5" sheetId="6" r:id="rId8"/>
    <sheet name="tavole 1.6" sheetId="8" r:id="rId9"/>
    <sheet name="tavola 1.7" sheetId="7" r:id="rId10"/>
    <sheet name="tavola 1.8" sheetId="9" r:id="rId11"/>
    <sheet name="tavole 1.9" sheetId="12" r:id="rId12"/>
    <sheet name="tavole 1.10" sheetId="13" r:id="rId13"/>
    <sheet name="tavole 1.11" sheetId="14" r:id="rId14"/>
    <sheet name="tavola 1.12" sheetId="10" r:id="rId15"/>
    <sheet name="tavola 1.13" sheetId="11" r:id="rId16"/>
    <sheet name="Capitolo 2" sheetId="15" r:id="rId17"/>
    <sheet name="tavola 2.1" sheetId="50" r:id="rId18"/>
    <sheet name="tavola 2.2" sheetId="51" r:id="rId19"/>
    <sheet name="tavola 2.3" sheetId="52" r:id="rId20"/>
    <sheet name="tavola 2.4" sheetId="53" r:id="rId21"/>
    <sheet name="tavola 2.5" sheetId="54" r:id="rId22"/>
    <sheet name="tavola 2.6" sheetId="55" r:id="rId23"/>
    <sheet name="tavola 2.7" sheetId="56" r:id="rId24"/>
    <sheet name="tavola 2.8" sheetId="57" r:id="rId25"/>
    <sheet name="tavola 2.9" sheetId="24" r:id="rId26"/>
    <sheet name="tavola 2.10" sheetId="25" r:id="rId27"/>
    <sheet name="tavola 2.11" sheetId="26" r:id="rId28"/>
    <sheet name="tavola 2.12" sheetId="27" r:id="rId29"/>
    <sheet name="Capitolo 3" sheetId="58" r:id="rId30"/>
    <sheet name="tavola 3.1" sheetId="59" r:id="rId31"/>
    <sheet name="tavole 3.2 " sheetId="67" r:id="rId32"/>
    <sheet name="tavola 3.3 " sheetId="60" r:id="rId33"/>
    <sheet name="tavola 3.4 " sheetId="61" r:id="rId34"/>
    <sheet name="tavole 3.5  " sheetId="62" r:id="rId35"/>
    <sheet name="tavole 3.6" sheetId="63" r:id="rId36"/>
    <sheet name=" tavola 3.7 " sheetId="64" r:id="rId37"/>
    <sheet name="tavola 3.8 " sheetId="65" r:id="rId38"/>
    <sheet name="tavola 3.9 " sheetId="66" r:id="rId39"/>
    <sheet name="Capitolo 4" sheetId="74" r:id="rId40"/>
    <sheet name="tavola 4.1" sheetId="80" r:id="rId41"/>
    <sheet name="tavola 4.2 " sheetId="81" r:id="rId42"/>
    <sheet name="tavola 4.3 " sheetId="82" r:id="rId43"/>
    <sheet name="tavola 4.4 " sheetId="83" r:id="rId44"/>
    <sheet name="tavola 4.5 " sheetId="84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39">'[2]tavola 2.12 '!#REF!</definedName>
    <definedName name="_1Excel_BuiltIn_Print_Area_29_1" localSheetId="0">'[2]tavola 2.12 '!#REF!</definedName>
    <definedName name="_1Excel_BuiltIn_Print_Area_29_1" localSheetId="17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39">#REF!</definedName>
    <definedName name="_2Excel_BuiltIn_Print_Area_14_1" localSheetId="17">#REF!</definedName>
    <definedName name="_2Excel_BuiltIn_Print_Area_14_1">#REF!</definedName>
    <definedName name="_3Excel_BuiltIn_Print_Area_14_1" localSheetId="39">#REF!</definedName>
    <definedName name="_3Excel_BuiltIn_Print_Area_14_1">#REF!</definedName>
    <definedName name="_3Excel_BuiltIn_Print_Area_29_1" localSheetId="39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39">#REF!</definedName>
    <definedName name="_5Excel_BuiltIn_Print_Area_14_1">#REF!</definedName>
    <definedName name="_5Excel_BuiltIn_Print_Area_29_1" localSheetId="39">'[2]tavola 2.12 '!#REF!</definedName>
    <definedName name="_5Excel_BuiltIn_Print_Area_29_1">'[2]tavola 2.12 '!#REF!</definedName>
    <definedName name="_9Excel_BuiltIn_Print_Area_29_1" localSheetId="39">'[2]tavola 2.12 '!#REF!</definedName>
    <definedName name="_9Excel_BuiltIn_Print_Area_29_1">'[2]tavola 2.12 '!#REF!</definedName>
    <definedName name="_xlnm._FilterDatabase" localSheetId="26" hidden="1">'tavola 2.10'!$A$1:$M$41</definedName>
    <definedName name="_xlnm._FilterDatabase" localSheetId="40" hidden="1">'tavola 4.1'!#REF!</definedName>
    <definedName name="_xlnm._FilterDatabase" hidden="1">'[1]tavola 4'!$C$1:$C$5</definedName>
    <definedName name="a" localSheetId="16">#REF!</definedName>
    <definedName name="a" localSheetId="39">#REF!</definedName>
    <definedName name="a" localSheetId="0">#REF!</definedName>
    <definedName name="a" localSheetId="17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39">#REF!</definedName>
    <definedName name="aaaa">#REF!</definedName>
    <definedName name="aaaaa">#N/A</definedName>
    <definedName name="aaaaa_10" localSheetId="39">#REF!</definedName>
    <definedName name="aaaaa_10">#REF!</definedName>
    <definedName name="aaaaa_12" localSheetId="39">#REF!</definedName>
    <definedName name="aaaaa_12">#REF!</definedName>
    <definedName name="aaaaa_14" localSheetId="39">#REF!</definedName>
    <definedName name="aaaaa_14">#REF!</definedName>
    <definedName name="aaaaa_2" localSheetId="39">#REF!</definedName>
    <definedName name="aaaaa_2">#REF!</definedName>
    <definedName name="aaaaa_5" localSheetId="39">#REF!</definedName>
    <definedName name="aaaaa_5">#REF!</definedName>
    <definedName name="aaaaa_9" localSheetId="39">#REF!</definedName>
    <definedName name="aaaaa_9">#REF!</definedName>
    <definedName name="aaaaaaaa" localSheetId="39">#REF!</definedName>
    <definedName name="aaaaaaaa">#REF!</definedName>
    <definedName name="_xlnm.Print_Area" localSheetId="36">' tavola 3.7 '!$A$1:$I$16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39">'Capitolo 4'!$A$1:$B$23</definedName>
    <definedName name="_xlnm.Print_Area" localSheetId="0">Copertina!$A$1:$I$28</definedName>
    <definedName name="_xlnm.Print_Area" localSheetId="3">'tavola 1.1'!$A$1:$E$21</definedName>
    <definedName name="_xlnm.Print_Area" localSheetId="14">'tavola 1.12'!$A$1:$L$20</definedName>
    <definedName name="_xlnm.Print_Area" localSheetId="15">'tavola 1.13'!$A$1:$F$42</definedName>
    <definedName name="_xlnm.Print_Area" localSheetId="4">'tavola 1.2 '!$A$1:$J$12</definedName>
    <definedName name="_xlnm.Print_Area" localSheetId="9">'tavola 1.7'!$A$1:$H$43</definedName>
    <definedName name="_xlnm.Print_Area" localSheetId="10">'tavola 1.8'!$A$1:$F$9</definedName>
    <definedName name="_xlnm.Print_Area" localSheetId="17">'tavola 2.1'!$A$1:$D$18</definedName>
    <definedName name="_xlnm.Print_Area" localSheetId="26">'tavola 2.10'!$A$1:$J$34</definedName>
    <definedName name="_xlnm.Print_Area" localSheetId="27">'tavola 2.11'!$A$1:$E$24</definedName>
    <definedName name="_xlnm.Print_Area" localSheetId="28">'tavola 2.12'!$A$1:$E$23</definedName>
    <definedName name="_xlnm.Print_Area" localSheetId="18">'tavola 2.2'!$A$1:$D$17</definedName>
    <definedName name="_xlnm.Print_Area" localSheetId="19">'tavola 2.3'!$A$1:$I$24</definedName>
    <definedName name="_xlnm.Print_Area" localSheetId="20">'tavola 2.4'!$A$1:$F$22</definedName>
    <definedName name="_xlnm.Print_Area" localSheetId="21">'tavola 2.5'!$A$1:$G$23</definedName>
    <definedName name="_xlnm.Print_Area" localSheetId="24">'tavola 2.8'!$A$1:$I$10</definedName>
    <definedName name="_xlnm.Print_Area" localSheetId="25">'tavola 2.9'!$A$1:$H$27</definedName>
    <definedName name="_xlnm.Print_Area" localSheetId="30">'tavola 3.1'!$A$1:$R$28</definedName>
    <definedName name="_xlnm.Print_Area" localSheetId="32">'tavola 3.3 '!$A$1:$L$9</definedName>
    <definedName name="_xlnm.Print_Area" localSheetId="33">'tavola 3.4 '!$A$1:$I$10</definedName>
    <definedName name="_xlnm.Print_Area" localSheetId="37">'tavola 3.8 '!$A$1:$L$19</definedName>
    <definedName name="_xlnm.Print_Area" localSheetId="38">'tavola 3.9 '!$A$1:$F$44</definedName>
    <definedName name="_xlnm.Print_Area" localSheetId="40">'tavola 4.1'!$A$1:$I$44</definedName>
    <definedName name="_xlnm.Print_Area" localSheetId="41">'tavola 4.2 '!$A$1:$I$44</definedName>
    <definedName name="_xlnm.Print_Area" localSheetId="42">'tavola 4.3 '!$A$1:$J$43</definedName>
    <definedName name="_xlnm.Print_Area" localSheetId="43">'tavola 4.4 '!$A$1:$J$41</definedName>
    <definedName name="_xlnm.Print_Area" localSheetId="44">'tavola 4.5 '!$A$1:$L$44</definedName>
    <definedName name="_xlnm.Print_Area" localSheetId="12">'tavole 1.10'!$A$1:$F$35</definedName>
    <definedName name="_xlnm.Print_Area" localSheetId="13">'tavole 1.11'!$A$1:$F$67</definedName>
    <definedName name="_xlnm.Print_Area" localSheetId="5">'tavole 1.3'!$A$1:$G$37</definedName>
    <definedName name="_xlnm.Print_Area" localSheetId="6">'tavole 1.4'!$A$1:$G$49</definedName>
    <definedName name="_xlnm.Print_Area" localSheetId="7">'tavole 1.5'!$A$1:$D$29</definedName>
    <definedName name="_xlnm.Print_Area" localSheetId="8">'tavole 1.6'!$A$1:$J$17</definedName>
    <definedName name="_xlnm.Print_Area" localSheetId="11">'tavole 1.9'!$A$1:$F$29</definedName>
    <definedName name="_xlnm.Print_Area" localSheetId="31">'tavole 3.2 '!$A$1:$F$11</definedName>
    <definedName name="_xlnm.Print_Area" localSheetId="34">'tavole 3.5  '!$A$1:$I$29</definedName>
    <definedName name="_xlnm.Print_Area" localSheetId="35">'tavole 3.6'!$A$1:$D$27</definedName>
    <definedName name="bb" localSheetId="39">#REF!</definedName>
    <definedName name="bb">#REF!</definedName>
    <definedName name="bbb" localSheetId="39">#REF!</definedName>
    <definedName name="bbb">#REF!</definedName>
    <definedName name="DRG" localSheetId="0">#REF!</definedName>
    <definedName name="DRG" localSheetId="40">#REF!</definedName>
    <definedName name="DRG" localSheetId="43">#REF!</definedName>
    <definedName name="DRG">#N/A</definedName>
    <definedName name="DRG_1">#N/A</definedName>
    <definedName name="DRG_10" localSheetId="39">#REF!</definedName>
    <definedName name="DRG_10">#REF!</definedName>
    <definedName name="DRG_11" localSheetId="39">#REF!</definedName>
    <definedName name="DRG_11">#REF!</definedName>
    <definedName name="DRG_12" localSheetId="39">#REF!</definedName>
    <definedName name="DRG_12">#REF!</definedName>
    <definedName name="DRG_122">#N/A</definedName>
    <definedName name="DRG_14" localSheetId="39">#REF!</definedName>
    <definedName name="DRG_14">#REF!</definedName>
    <definedName name="DRG_16">#N/A</definedName>
    <definedName name="DRG_193">#N/A</definedName>
    <definedName name="DRG_2" localSheetId="39">#REF!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 localSheetId="39">#REF!</definedName>
    <definedName name="Excel_BuiltIn__FilterDatabase_10">#REF!</definedName>
    <definedName name="Excel_BuiltIn__FilterDatabase_11" localSheetId="39">'[4]figura 8'!#REF!</definedName>
    <definedName name="Excel_BuiltIn__FilterDatabase_11">'[4]figura 8'!#REF!</definedName>
    <definedName name="Excel_BuiltIn__FilterDatabase_12" localSheetId="39">'[4]figura 6'!#REF!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39">'[2]tavola 3.3'!#REF!</definedName>
    <definedName name="Excel_BuiltIn__FilterDatabase_121" localSheetId="0">'[2]tavola 3.3'!#REF!</definedName>
    <definedName name="Excel_BuiltIn__FilterDatabase_121" localSheetId="17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39">#REF!</definedName>
    <definedName name="Excel_BuiltIn__FilterDatabase_13">#REF!</definedName>
    <definedName name="Excel_BuiltIn__FilterDatabase_15">#N/A</definedName>
    <definedName name="Excel_BuiltIn__FilterDatabase_15_1" localSheetId="39">#REF!</definedName>
    <definedName name="Excel_BuiltIn__FilterDatabase_15_1">#REF!</definedName>
    <definedName name="Excel_BuiltIn__FilterDatabase_15_10" localSheetId="39">#REF!</definedName>
    <definedName name="Excel_BuiltIn__FilterDatabase_15_10">#REF!</definedName>
    <definedName name="Excel_BuiltIn__FilterDatabase_15_12" localSheetId="39">#REF!</definedName>
    <definedName name="Excel_BuiltIn__FilterDatabase_15_12">#REF!</definedName>
    <definedName name="Excel_BuiltIn__FilterDatabase_15_14" localSheetId="39">#REF!</definedName>
    <definedName name="Excel_BuiltIn__FilterDatabase_15_14">#REF!</definedName>
    <definedName name="Excel_BuiltIn__FilterDatabase_15_2" localSheetId="39">#REF!</definedName>
    <definedName name="Excel_BuiltIn__FilterDatabase_15_2">#REF!</definedName>
    <definedName name="Excel_BuiltIn__FilterDatabase_15_5" localSheetId="39">#REF!</definedName>
    <definedName name="Excel_BuiltIn__FilterDatabase_15_5">#REF!</definedName>
    <definedName name="Excel_BuiltIn__FilterDatabase_15_6" localSheetId="39">#REF!</definedName>
    <definedName name="Excel_BuiltIn__FilterDatabase_15_6">#REF!</definedName>
    <definedName name="Excel_BuiltIn__FilterDatabase_15_8" localSheetId="39">#REF!</definedName>
    <definedName name="Excel_BuiltIn__FilterDatabase_15_8">#REF!</definedName>
    <definedName name="Excel_BuiltIn__FilterDatabase_15_9" localSheetId="39">#REF!</definedName>
    <definedName name="Excel_BuiltIn__FilterDatabase_15_9">#REF!</definedName>
    <definedName name="Excel_BuiltIn__FilterDatabase_17">#N/A</definedName>
    <definedName name="Excel_BuiltIn__FilterDatabase_17_10" localSheetId="39">#REF!</definedName>
    <definedName name="Excel_BuiltIn__FilterDatabase_17_10">#REF!</definedName>
    <definedName name="Excel_BuiltIn__FilterDatabase_17_12" localSheetId="39">#REF!</definedName>
    <definedName name="Excel_BuiltIn__FilterDatabase_17_12">#REF!</definedName>
    <definedName name="Excel_BuiltIn__FilterDatabase_17_14" localSheetId="39">#REF!</definedName>
    <definedName name="Excel_BuiltIn__FilterDatabase_17_14">#REF!</definedName>
    <definedName name="Excel_BuiltIn__FilterDatabase_17_2" localSheetId="39">#REF!</definedName>
    <definedName name="Excel_BuiltIn__FilterDatabase_17_2">#REF!</definedName>
    <definedName name="Excel_BuiltIn__FilterDatabase_17_5" localSheetId="39">#REF!</definedName>
    <definedName name="Excel_BuiltIn__FilterDatabase_17_5">#REF!</definedName>
    <definedName name="Excel_BuiltIn__FilterDatabase_17_6" localSheetId="39">#REF!</definedName>
    <definedName name="Excel_BuiltIn__FilterDatabase_17_6">#REF!</definedName>
    <definedName name="Excel_BuiltIn__FilterDatabase_17_8" localSheetId="39">#REF!</definedName>
    <definedName name="Excel_BuiltIn__FilterDatabase_17_8">#REF!</definedName>
    <definedName name="Excel_BuiltIn__FilterDatabase_17_9" localSheetId="39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39">'[2]tavola 2.2'!#REF!</definedName>
    <definedName name="Excel_BuiltIn__FilterDatabase_18" localSheetId="0">'[2]tavola 2.2'!#REF!</definedName>
    <definedName name="Excel_BuiltIn__FilterDatabase_18" localSheetId="17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39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39">'[2]tavola 2.5'!#REF!</definedName>
    <definedName name="Excel_BuiltIn__FilterDatabase_21" localSheetId="0">'[2]tavola 2.5'!#REF!</definedName>
    <definedName name="Excel_BuiltIn__FilterDatabase_21" localSheetId="17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39">#REF!</definedName>
    <definedName name="Excel_BuiltIn__FilterDatabase_215" localSheetId="0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39">#REF!</definedName>
    <definedName name="Excel_BuiltIn__FilterDatabase_24_10">#REF!</definedName>
    <definedName name="Excel_BuiltIn__FilterDatabase_24_12" localSheetId="39">#REF!</definedName>
    <definedName name="Excel_BuiltIn__FilterDatabase_24_12">#REF!</definedName>
    <definedName name="Excel_BuiltIn__FilterDatabase_24_14" localSheetId="39">#REF!</definedName>
    <definedName name="Excel_BuiltIn__FilterDatabase_24_14">#REF!</definedName>
    <definedName name="Excel_BuiltIn__FilterDatabase_24_2" localSheetId="39">#REF!</definedName>
    <definedName name="Excel_BuiltIn__FilterDatabase_24_2">#REF!</definedName>
    <definedName name="Excel_BuiltIn__FilterDatabase_24_5" localSheetId="39">#REF!</definedName>
    <definedName name="Excel_BuiltIn__FilterDatabase_24_5">#REF!</definedName>
    <definedName name="Excel_BuiltIn__FilterDatabase_24_6" localSheetId="39">#REF!</definedName>
    <definedName name="Excel_BuiltIn__FilterDatabase_24_6">#REF!</definedName>
    <definedName name="Excel_BuiltIn__FilterDatabase_24_8" localSheetId="39">#REF!</definedName>
    <definedName name="Excel_BuiltIn__FilterDatabase_24_8">#REF!</definedName>
    <definedName name="Excel_BuiltIn__FilterDatabase_24_9" localSheetId="39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39">'[2]tavola 2.12 '!#REF!</definedName>
    <definedName name="Excel_BuiltIn__FilterDatabase_29" localSheetId="0">'[2]tavola 2.12 '!#REF!</definedName>
    <definedName name="Excel_BuiltIn__FilterDatabase_29" localSheetId="17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39">#REF!</definedName>
    <definedName name="Excel_BuiltIn__FilterDatabase_29_10">#REF!</definedName>
    <definedName name="Excel_BuiltIn__FilterDatabase_29_12" localSheetId="39">#REF!</definedName>
    <definedName name="Excel_BuiltIn__FilterDatabase_29_12">#REF!</definedName>
    <definedName name="Excel_BuiltIn__FilterDatabase_29_14" localSheetId="39">#REF!</definedName>
    <definedName name="Excel_BuiltIn__FilterDatabase_29_14">#REF!</definedName>
    <definedName name="Excel_BuiltIn__FilterDatabase_29_2" localSheetId="39">#REF!</definedName>
    <definedName name="Excel_BuiltIn__FilterDatabase_29_2">#REF!</definedName>
    <definedName name="Excel_BuiltIn__FilterDatabase_29_5" localSheetId="39">#REF!</definedName>
    <definedName name="Excel_BuiltIn__FilterDatabase_29_5">#REF!</definedName>
    <definedName name="Excel_BuiltIn__FilterDatabase_29_6" localSheetId="39">#REF!</definedName>
    <definedName name="Excel_BuiltIn__FilterDatabase_29_6">#REF!</definedName>
    <definedName name="Excel_BuiltIn__FilterDatabase_29_8" localSheetId="39">#REF!</definedName>
    <definedName name="Excel_BuiltIn__FilterDatabase_29_8">#REF!</definedName>
    <definedName name="Excel_BuiltIn__FilterDatabase_29_9" localSheetId="39">#REF!</definedName>
    <definedName name="Excel_BuiltIn__FilterDatabase_29_9">#REF!</definedName>
    <definedName name="Excel_BuiltIn__FilterDatabase_3">#N/A</definedName>
    <definedName name="Excel_BuiltIn__FilterDatabase_3_10" localSheetId="39">'[5]tavola 1.2'!#REF!</definedName>
    <definedName name="Excel_BuiltIn__FilterDatabase_3_10">'[5]tavola 1.2'!#REF!</definedName>
    <definedName name="Excel_BuiltIn__FilterDatabase_3_12" localSheetId="39">'[5]tavola 1.2'!#REF!</definedName>
    <definedName name="Excel_BuiltIn__FilterDatabase_3_12">'[5]tavola 1.2'!#REF!</definedName>
    <definedName name="Excel_BuiltIn__FilterDatabase_3_14" localSheetId="39">'[5]tavola 1.2'!#REF!</definedName>
    <definedName name="Excel_BuiltIn__FilterDatabase_3_14">'[5]tavola 1.2'!#REF!</definedName>
    <definedName name="Excel_BuiltIn__FilterDatabase_3_2" localSheetId="39">'[5]tavola 1.2'!#REF!</definedName>
    <definedName name="Excel_BuiltIn__FilterDatabase_3_2">'[5]tavola 1.2'!#REF!</definedName>
    <definedName name="Excel_BuiltIn__FilterDatabase_3_5" localSheetId="39">'[5]tavola 1.2'!#REF!</definedName>
    <definedName name="Excel_BuiltIn__FilterDatabase_3_5">'[5]tavola 1.2'!#REF!</definedName>
    <definedName name="Excel_BuiltIn__FilterDatabase_3_6" localSheetId="39">'[6]tavola 1.2'!#REF!</definedName>
    <definedName name="Excel_BuiltIn__FilterDatabase_3_6">'[6]tavola 1.2'!#REF!</definedName>
    <definedName name="Excel_BuiltIn__FilterDatabase_3_8" localSheetId="39">'[6]tavola 1.2'!#REF!</definedName>
    <definedName name="Excel_BuiltIn__FilterDatabase_3_8">'[6]tavola 1.2'!#REF!</definedName>
    <definedName name="Excel_BuiltIn__FilterDatabase_3_9" localSheetId="39">'[5]tavola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39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39">'[7]tavola 3.9'!#REF!</definedName>
    <definedName name="Excel_BuiltIn_Print_Area_10" localSheetId="0">#REF!</definedName>
    <definedName name="Excel_BuiltIn_Print_Area_10" localSheetId="17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39">#REF!</definedName>
    <definedName name="Excel_BuiltIn_Print_Area_14_1_10">#REF!</definedName>
    <definedName name="Excel_BuiltIn_Print_Area_14_1_12" localSheetId="39">#REF!</definedName>
    <definedName name="Excel_BuiltIn_Print_Area_14_1_12">#REF!</definedName>
    <definedName name="Excel_BuiltIn_Print_Area_14_1_14" localSheetId="39">#REF!</definedName>
    <definedName name="Excel_BuiltIn_Print_Area_14_1_14">#REF!</definedName>
    <definedName name="Excel_BuiltIn_Print_Area_14_1_2" localSheetId="39">#REF!</definedName>
    <definedName name="Excel_BuiltIn_Print_Area_14_1_2">#REF!</definedName>
    <definedName name="Excel_BuiltIn_Print_Area_14_1_5" localSheetId="39">#REF!</definedName>
    <definedName name="Excel_BuiltIn_Print_Area_14_1_5">#REF!</definedName>
    <definedName name="Excel_BuiltIn_Print_Area_14_1_9" localSheetId="39">#REF!</definedName>
    <definedName name="Excel_BuiltIn_Print_Area_14_1_9">#REF!</definedName>
    <definedName name="Excel_BuiltIn_Print_Area_29_1" localSheetId="39">#REF!</definedName>
    <definedName name="Excel_BuiltIn_Print_Area_29_1">#REF!</definedName>
    <definedName name="Excel_BuiltIn_Print_Area_8" localSheetId="39">#REF!</definedName>
    <definedName name="Excel_BuiltIn_Print_Area_8">#REF!</definedName>
    <definedName name="REPARTI" localSheetId="0">#REF!</definedName>
    <definedName name="REPARTI" localSheetId="40">#REF!</definedName>
    <definedName name="REPARTI" localSheetId="43">#REF!</definedName>
    <definedName name="REPARTI">#N/A</definedName>
    <definedName name="REPARTI_1">#N/A</definedName>
    <definedName name="REPARTI_10" localSheetId="39">#REF!</definedName>
    <definedName name="REPARTI_10">#REF!</definedName>
    <definedName name="REPARTI_11" localSheetId="39">#REF!</definedName>
    <definedName name="REPARTI_11">#REF!</definedName>
    <definedName name="REPARTI_12" localSheetId="39">#REF!</definedName>
    <definedName name="REPARTI_12">#REF!</definedName>
    <definedName name="REPARTI_122">#N/A</definedName>
    <definedName name="REPARTI_14" localSheetId="39">#REF!</definedName>
    <definedName name="REPARTI_14">#REF!</definedName>
    <definedName name="REPARTI_16">#N/A</definedName>
    <definedName name="REPARTI_193">#N/A</definedName>
    <definedName name="REPARTI_2" localSheetId="39">#REF!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39">#REF!</definedName>
    <definedName name="stat_au_209" localSheetId="0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39">[2]usa!#REF!</definedName>
    <definedName name="stat_ca_209" localSheetId="0">[2]usa!#REF!</definedName>
    <definedName name="stat_ca_209" localSheetId="17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39">[2]francia!#REF!</definedName>
    <definedName name="stat_ca_210" localSheetId="0">[2]francia!#REF!</definedName>
    <definedName name="stat_ca_210" localSheetId="17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39">[2]spagna!#REF!</definedName>
    <definedName name="stat_ca_211" localSheetId="0">[2]spagna!#REF!</definedName>
    <definedName name="stat_ca_211" localSheetId="17">[2]spagna!#REF!</definedName>
    <definedName name="stat_ca_211" localSheetId="31">[2]spagna!#REF!</definedName>
    <definedName name="stat_ca_211">[2]spagna!#REF!</definedName>
    <definedName name="stat_ca_212" localSheetId="39">[2]canada!#REF!</definedName>
    <definedName name="stat_ca_212" localSheetId="0">[2]canada!#REF!</definedName>
    <definedName name="stat_ca_212" localSheetId="17">[2]canada!#REF!</definedName>
    <definedName name="stat_ca_212" localSheetId="31">[2]canada!#REF!</definedName>
    <definedName name="stat_ca_212">[2]canada!#REF!</definedName>
    <definedName name="stat_ch_209" localSheetId="39">[2]usa!#REF!</definedName>
    <definedName name="stat_ch_209" localSheetId="0">[2]usa!#REF!</definedName>
    <definedName name="stat_ch_209" localSheetId="17">[2]usa!#REF!</definedName>
    <definedName name="stat_ch_209" localSheetId="31">[2]usa!#REF!</definedName>
    <definedName name="stat_ch_209">[2]usa!#REF!</definedName>
    <definedName name="stat_ch_210" localSheetId="39">[2]francia!#REF!</definedName>
    <definedName name="stat_ch_210" localSheetId="0">[2]francia!#REF!</definedName>
    <definedName name="stat_ch_210" localSheetId="17">[2]francia!#REF!</definedName>
    <definedName name="stat_ch_210" localSheetId="31">[2]francia!#REF!</definedName>
    <definedName name="stat_ch_210">[2]francia!#REF!</definedName>
    <definedName name="stat_ch_211" localSheetId="39">[2]spagna!#REF!</definedName>
    <definedName name="stat_ch_211" localSheetId="0">[2]spagna!#REF!</definedName>
    <definedName name="stat_ch_211" localSheetId="17">[2]spagna!#REF!</definedName>
    <definedName name="stat_ch_211" localSheetId="31">[2]spagna!#REF!</definedName>
    <definedName name="stat_ch_211">[2]spagna!#REF!</definedName>
    <definedName name="stat_ch_212" localSheetId="39">[2]canada!#REF!</definedName>
    <definedName name="stat_ch_212" localSheetId="0">[2]canada!#REF!</definedName>
    <definedName name="stat_ch_212" localSheetId="17">[2]canada!#REF!</definedName>
    <definedName name="stat_ch_212" localSheetId="31">[2]canada!#REF!</definedName>
    <definedName name="stat_ch_212">[2]canada!#REF!</definedName>
    <definedName name="stat_de_209" localSheetId="39">[2]usa!#REF!</definedName>
    <definedName name="stat_de_209" localSheetId="0">[2]usa!#REF!</definedName>
    <definedName name="stat_de_209" localSheetId="17">[2]usa!#REF!</definedName>
    <definedName name="stat_de_209" localSheetId="31">[2]usa!#REF!</definedName>
    <definedName name="stat_de_209">[2]usa!#REF!</definedName>
    <definedName name="stat_de_210" localSheetId="39">[2]francia!#REF!</definedName>
    <definedName name="stat_de_210" localSheetId="0">[2]francia!#REF!</definedName>
    <definedName name="stat_de_210" localSheetId="17">[2]francia!#REF!</definedName>
    <definedName name="stat_de_210" localSheetId="31">[2]francia!#REF!</definedName>
    <definedName name="stat_de_210">[2]francia!#REF!</definedName>
    <definedName name="stat_de_211" localSheetId="39">[2]spagna!#REF!</definedName>
    <definedName name="stat_de_211" localSheetId="0">[2]spagna!#REF!</definedName>
    <definedName name="stat_de_211" localSheetId="17">[2]spagna!#REF!</definedName>
    <definedName name="stat_de_211" localSheetId="31">[2]spagna!#REF!</definedName>
    <definedName name="stat_de_211">[2]spagna!#REF!</definedName>
    <definedName name="stat_de_212" localSheetId="39">[2]canada!#REF!</definedName>
    <definedName name="stat_de_212" localSheetId="0">[2]canada!#REF!</definedName>
    <definedName name="stat_de_212" localSheetId="17">[2]canada!#REF!</definedName>
    <definedName name="stat_de_212" localSheetId="31">[2]canada!#REF!</definedName>
    <definedName name="stat_de_212">[2]canada!#REF!</definedName>
    <definedName name="stat_dk_209" localSheetId="39">[2]usa!#REF!</definedName>
    <definedName name="stat_dk_209" localSheetId="0">[2]usa!#REF!</definedName>
    <definedName name="stat_dk_209" localSheetId="17">[2]usa!#REF!</definedName>
    <definedName name="stat_dk_209" localSheetId="31">[2]usa!#REF!</definedName>
    <definedName name="stat_dk_209">[2]usa!#REF!</definedName>
    <definedName name="stat_dk_210" localSheetId="39">[2]francia!#REF!</definedName>
    <definedName name="stat_dk_210" localSheetId="0">[2]francia!#REF!</definedName>
    <definedName name="stat_dk_210" localSheetId="17">[2]francia!#REF!</definedName>
    <definedName name="stat_dk_210" localSheetId="31">[2]francia!#REF!</definedName>
    <definedName name="stat_dk_210">[2]francia!#REF!</definedName>
    <definedName name="stat_dk_211" localSheetId="39">[2]spagna!#REF!</definedName>
    <definedName name="stat_dk_211" localSheetId="0">[2]spagna!#REF!</definedName>
    <definedName name="stat_dk_211" localSheetId="17">[2]spagna!#REF!</definedName>
    <definedName name="stat_dk_211" localSheetId="31">[2]spagna!#REF!</definedName>
    <definedName name="stat_dk_211">[2]spagna!#REF!</definedName>
    <definedName name="stat_dk_212" localSheetId="39">[2]canada!#REF!</definedName>
    <definedName name="stat_dk_212" localSheetId="0">[2]canada!#REF!</definedName>
    <definedName name="stat_dk_212" localSheetId="17">[2]canada!#REF!</definedName>
    <definedName name="stat_dk_212" localSheetId="31">[2]canada!#REF!</definedName>
    <definedName name="stat_dk_212">[2]canada!#REF!</definedName>
    <definedName name="stat_es_209" localSheetId="39">[2]usa!#REF!</definedName>
    <definedName name="stat_es_209" localSheetId="0">[2]usa!#REF!</definedName>
    <definedName name="stat_es_209" localSheetId="17">[2]usa!#REF!</definedName>
    <definedName name="stat_es_209" localSheetId="31">[2]usa!#REF!</definedName>
    <definedName name="stat_es_209">[2]usa!#REF!</definedName>
    <definedName name="stat_es_210" localSheetId="39">[2]francia!#REF!</definedName>
    <definedName name="stat_es_210" localSheetId="0">[2]francia!#REF!</definedName>
    <definedName name="stat_es_210" localSheetId="17">[2]francia!#REF!</definedName>
    <definedName name="stat_es_210" localSheetId="31">[2]francia!#REF!</definedName>
    <definedName name="stat_es_210">[2]francia!#REF!</definedName>
    <definedName name="stat_es_211" localSheetId="39">[2]spagna!#REF!</definedName>
    <definedName name="stat_es_211" localSheetId="0">[2]spagna!#REF!</definedName>
    <definedName name="stat_es_211" localSheetId="17">[2]spagna!#REF!</definedName>
    <definedName name="stat_es_211" localSheetId="31">[2]spagna!#REF!</definedName>
    <definedName name="stat_es_211">[2]spagna!#REF!</definedName>
    <definedName name="stat_es_212" localSheetId="39">[2]canada!#REF!</definedName>
    <definedName name="stat_es_212" localSheetId="0">[2]canada!#REF!</definedName>
    <definedName name="stat_es_212" localSheetId="17">[2]canada!#REF!</definedName>
    <definedName name="stat_es_212" localSheetId="31">[2]canada!#REF!</definedName>
    <definedName name="stat_es_212">[2]canada!#REF!</definedName>
    <definedName name="stat_fi_209" localSheetId="39">[2]usa!#REF!</definedName>
    <definedName name="stat_fi_209" localSheetId="0">[2]usa!#REF!</definedName>
    <definedName name="stat_fi_209" localSheetId="17">[2]usa!#REF!</definedName>
    <definedName name="stat_fi_209" localSheetId="31">[2]usa!#REF!</definedName>
    <definedName name="stat_fi_209">[2]usa!#REF!</definedName>
    <definedName name="stat_fi_210" localSheetId="39">[2]francia!#REF!</definedName>
    <definedName name="stat_fi_210" localSheetId="0">[2]francia!#REF!</definedName>
    <definedName name="stat_fi_210" localSheetId="17">[2]francia!#REF!</definedName>
    <definedName name="stat_fi_210" localSheetId="31">[2]francia!#REF!</definedName>
    <definedName name="stat_fi_210">[2]francia!#REF!</definedName>
    <definedName name="stat_fi_211" localSheetId="39">[2]spagna!#REF!</definedName>
    <definedName name="stat_fi_211" localSheetId="0">[2]spagna!#REF!</definedName>
    <definedName name="stat_fi_211" localSheetId="17">[2]spagna!#REF!</definedName>
    <definedName name="stat_fi_211" localSheetId="31">[2]spagna!#REF!</definedName>
    <definedName name="stat_fi_211">[2]spagna!#REF!</definedName>
    <definedName name="stat_fi_212" localSheetId="39">[2]canada!#REF!</definedName>
    <definedName name="stat_fi_212" localSheetId="0">[2]canada!#REF!</definedName>
    <definedName name="stat_fi_212" localSheetId="17">[2]canada!#REF!</definedName>
    <definedName name="stat_fi_212" localSheetId="31">[2]canada!#REF!</definedName>
    <definedName name="stat_fi_212">[2]canada!#REF!</definedName>
    <definedName name="stat_fr_209" localSheetId="39">[2]usa!#REF!</definedName>
    <definedName name="stat_fr_209" localSheetId="0">[2]usa!#REF!</definedName>
    <definedName name="stat_fr_209" localSheetId="17">[2]usa!#REF!</definedName>
    <definedName name="stat_fr_209" localSheetId="31">[2]usa!#REF!</definedName>
    <definedName name="stat_fr_209">[2]usa!#REF!</definedName>
    <definedName name="stat_fr_210" localSheetId="39">[2]francia!#REF!</definedName>
    <definedName name="stat_fr_210" localSheetId="0">[2]francia!#REF!</definedName>
    <definedName name="stat_fr_210" localSheetId="17">[2]francia!#REF!</definedName>
    <definedName name="stat_fr_210" localSheetId="31">[2]francia!#REF!</definedName>
    <definedName name="stat_fr_210">[2]francia!#REF!</definedName>
    <definedName name="stat_fr_211" localSheetId="39">[2]spagna!#REF!</definedName>
    <definedName name="stat_fr_211" localSheetId="0">[2]spagna!#REF!</definedName>
    <definedName name="stat_fr_211" localSheetId="17">[2]spagna!#REF!</definedName>
    <definedName name="stat_fr_211" localSheetId="31">[2]spagna!#REF!</definedName>
    <definedName name="stat_fr_211">[2]spagna!#REF!</definedName>
    <definedName name="stat_fr_212" localSheetId="39">[2]canada!#REF!</definedName>
    <definedName name="stat_fr_212" localSheetId="0">[2]canada!#REF!</definedName>
    <definedName name="stat_fr_212" localSheetId="17">[2]canada!#REF!</definedName>
    <definedName name="stat_fr_212" localSheetId="31">[2]canada!#REF!</definedName>
    <definedName name="stat_fr_212">[2]canada!#REF!</definedName>
    <definedName name="stat_gb_209" localSheetId="39">[2]usa!#REF!</definedName>
    <definedName name="stat_gb_209" localSheetId="0">[2]usa!#REF!</definedName>
    <definedName name="stat_gb_209" localSheetId="17">[2]usa!#REF!</definedName>
    <definedName name="stat_gb_209" localSheetId="31">[2]usa!#REF!</definedName>
    <definedName name="stat_gb_209">[2]usa!#REF!</definedName>
    <definedName name="stat_gb_210" localSheetId="39">[2]francia!#REF!</definedName>
    <definedName name="stat_gb_210" localSheetId="0">[2]francia!#REF!</definedName>
    <definedName name="stat_gb_210" localSheetId="17">[2]francia!#REF!</definedName>
    <definedName name="stat_gb_210" localSheetId="31">[2]francia!#REF!</definedName>
    <definedName name="stat_gb_210">[2]francia!#REF!</definedName>
    <definedName name="stat_gb_211" localSheetId="39">[2]spagna!#REF!</definedName>
    <definedName name="stat_gb_211" localSheetId="0">[2]spagna!#REF!</definedName>
    <definedName name="stat_gb_211" localSheetId="17">[2]spagna!#REF!</definedName>
    <definedName name="stat_gb_211" localSheetId="31">[2]spagna!#REF!</definedName>
    <definedName name="stat_gb_211">[2]spagna!#REF!</definedName>
    <definedName name="stat_gb_212" localSheetId="39">[2]canada!#REF!</definedName>
    <definedName name="stat_gb_212" localSheetId="0">[2]canada!#REF!</definedName>
    <definedName name="stat_gb_212" localSheetId="17">[2]canada!#REF!</definedName>
    <definedName name="stat_gb_212" localSheetId="31">[2]canada!#REF!</definedName>
    <definedName name="stat_gb_212">[2]canada!#REF!</definedName>
    <definedName name="stat_ie_209" localSheetId="39">[2]usa!#REF!</definedName>
    <definedName name="stat_ie_209" localSheetId="0">[2]usa!#REF!</definedName>
    <definedName name="stat_ie_209" localSheetId="17">[2]usa!#REF!</definedName>
    <definedName name="stat_ie_209" localSheetId="31">[2]usa!#REF!</definedName>
    <definedName name="stat_ie_209">[2]usa!#REF!</definedName>
    <definedName name="stat_ie_210" localSheetId="39">[2]francia!#REF!</definedName>
    <definedName name="stat_ie_210" localSheetId="0">[2]francia!#REF!</definedName>
    <definedName name="stat_ie_210" localSheetId="17">[2]francia!#REF!</definedName>
    <definedName name="stat_ie_210" localSheetId="31">[2]francia!#REF!</definedName>
    <definedName name="stat_ie_210">[2]francia!#REF!</definedName>
    <definedName name="stat_ie_211" localSheetId="39">[2]spagna!#REF!</definedName>
    <definedName name="stat_ie_211" localSheetId="0">[2]spagna!#REF!</definedName>
    <definedName name="stat_ie_211" localSheetId="17">[2]spagna!#REF!</definedName>
    <definedName name="stat_ie_211" localSheetId="31">[2]spagna!#REF!</definedName>
    <definedName name="stat_ie_211">[2]spagna!#REF!</definedName>
    <definedName name="stat_ie_212" localSheetId="39">[2]canada!#REF!</definedName>
    <definedName name="stat_ie_212" localSheetId="0">[2]canada!#REF!</definedName>
    <definedName name="stat_ie_212" localSheetId="17">[2]canada!#REF!</definedName>
    <definedName name="stat_ie_212" localSheetId="31">[2]canada!#REF!</definedName>
    <definedName name="stat_ie_212">[2]canada!#REF!</definedName>
    <definedName name="stat_il_209" localSheetId="39">[2]usa!#REF!</definedName>
    <definedName name="stat_il_209" localSheetId="0">[2]usa!#REF!</definedName>
    <definedName name="stat_il_209" localSheetId="17">[2]usa!#REF!</definedName>
    <definedName name="stat_il_209" localSheetId="31">[2]usa!#REF!</definedName>
    <definedName name="stat_il_209">[2]usa!#REF!</definedName>
    <definedName name="stat_il_210" localSheetId="39">[2]francia!#REF!</definedName>
    <definedName name="stat_il_210" localSheetId="0">[2]francia!#REF!</definedName>
    <definedName name="stat_il_210" localSheetId="17">[2]francia!#REF!</definedName>
    <definedName name="stat_il_210" localSheetId="31">[2]francia!#REF!</definedName>
    <definedName name="stat_il_210">[2]francia!#REF!</definedName>
    <definedName name="stat_il_211" localSheetId="39">[2]spagna!#REF!</definedName>
    <definedName name="stat_il_211" localSheetId="0">[2]spagna!#REF!</definedName>
    <definedName name="stat_il_211" localSheetId="17">[2]spagna!#REF!</definedName>
    <definedName name="stat_il_211" localSheetId="31">[2]spagna!#REF!</definedName>
    <definedName name="stat_il_211">[2]spagna!#REF!</definedName>
    <definedName name="stat_il_212" localSheetId="39">[2]canada!#REF!</definedName>
    <definedName name="stat_il_212" localSheetId="0">[2]canada!#REF!</definedName>
    <definedName name="stat_il_212" localSheetId="17">[2]canada!#REF!</definedName>
    <definedName name="stat_il_212" localSheetId="31">[2]canada!#REF!</definedName>
    <definedName name="stat_il_212">[2]canada!#REF!</definedName>
    <definedName name="stat_is_209" localSheetId="39">[2]usa!#REF!</definedName>
    <definedName name="stat_is_209" localSheetId="0">[2]usa!#REF!</definedName>
    <definedName name="stat_is_209" localSheetId="17">[2]usa!#REF!</definedName>
    <definedName name="stat_is_209" localSheetId="31">[2]usa!#REF!</definedName>
    <definedName name="stat_is_209">[2]usa!#REF!</definedName>
    <definedName name="stat_is_210" localSheetId="39">[2]francia!#REF!</definedName>
    <definedName name="stat_is_210" localSheetId="0">[2]francia!#REF!</definedName>
    <definedName name="stat_is_210" localSheetId="17">[2]francia!#REF!</definedName>
    <definedName name="stat_is_210" localSheetId="31">[2]francia!#REF!</definedName>
    <definedName name="stat_is_210">[2]francia!#REF!</definedName>
    <definedName name="stat_is_211" localSheetId="39">[2]spagna!#REF!</definedName>
    <definedName name="stat_is_211" localSheetId="0">[2]spagna!#REF!</definedName>
    <definedName name="stat_is_211" localSheetId="17">[2]spagna!#REF!</definedName>
    <definedName name="stat_is_211" localSheetId="31">[2]spagna!#REF!</definedName>
    <definedName name="stat_is_211">[2]spagna!#REF!</definedName>
    <definedName name="stat_is_212" localSheetId="39">[2]canada!#REF!</definedName>
    <definedName name="stat_is_212" localSheetId="0">[2]canada!#REF!</definedName>
    <definedName name="stat_is_212" localSheetId="17">[2]canada!#REF!</definedName>
    <definedName name="stat_is_212" localSheetId="31">[2]canada!#REF!</definedName>
    <definedName name="stat_is_212">[2]canada!#REF!</definedName>
    <definedName name="stat_it_209" localSheetId="39">[2]usa!#REF!</definedName>
    <definedName name="stat_it_209" localSheetId="0">[2]usa!#REF!</definedName>
    <definedName name="stat_it_209" localSheetId="17">[2]usa!#REF!</definedName>
    <definedName name="stat_it_209" localSheetId="31">[2]usa!#REF!</definedName>
    <definedName name="stat_it_209">[2]usa!#REF!</definedName>
    <definedName name="stat_it_210" localSheetId="39">[2]francia!#REF!</definedName>
    <definedName name="stat_it_210" localSheetId="0">[2]francia!#REF!</definedName>
    <definedName name="stat_it_210" localSheetId="17">[2]francia!#REF!</definedName>
    <definedName name="stat_it_210" localSheetId="31">[2]francia!#REF!</definedName>
    <definedName name="stat_it_210">[2]francia!#REF!</definedName>
    <definedName name="stat_it_211" localSheetId="39">[2]spagna!#REF!</definedName>
    <definedName name="stat_it_211" localSheetId="0">[2]spagna!#REF!</definedName>
    <definedName name="stat_it_211" localSheetId="17">[2]spagna!#REF!</definedName>
    <definedName name="stat_it_211" localSheetId="31">[2]spagna!#REF!</definedName>
    <definedName name="stat_it_211">[2]spagna!#REF!</definedName>
    <definedName name="stat_it_212" localSheetId="39">[2]canada!#REF!</definedName>
    <definedName name="stat_it_212" localSheetId="0">[2]canada!#REF!</definedName>
    <definedName name="stat_it_212" localSheetId="17">[2]canada!#REF!</definedName>
    <definedName name="stat_it_212" localSheetId="31">[2]canada!#REF!</definedName>
    <definedName name="stat_it_212">[2]canada!#REF!</definedName>
    <definedName name="stat_nl_209" localSheetId="39">[2]usa!#REF!</definedName>
    <definedName name="stat_nl_209" localSheetId="0">[2]usa!#REF!</definedName>
    <definedName name="stat_nl_209" localSheetId="17">[2]usa!#REF!</definedName>
    <definedName name="stat_nl_209" localSheetId="31">[2]usa!#REF!</definedName>
    <definedName name="stat_nl_209">[2]usa!#REF!</definedName>
    <definedName name="stat_nl_210" localSheetId="39">[2]francia!#REF!</definedName>
    <definedName name="stat_nl_210" localSheetId="0">[2]francia!#REF!</definedName>
    <definedName name="stat_nl_210" localSheetId="17">[2]francia!#REF!</definedName>
    <definedName name="stat_nl_210" localSheetId="31">[2]francia!#REF!</definedName>
    <definedName name="stat_nl_210">[2]francia!#REF!</definedName>
    <definedName name="stat_nl_211" localSheetId="39">[2]spagna!#REF!</definedName>
    <definedName name="stat_nl_211" localSheetId="0">[2]spagna!#REF!</definedName>
    <definedName name="stat_nl_211" localSheetId="17">[2]spagna!#REF!</definedName>
    <definedName name="stat_nl_211" localSheetId="31">[2]spagna!#REF!</definedName>
    <definedName name="stat_nl_211">[2]spagna!#REF!</definedName>
    <definedName name="stat_nl_212" localSheetId="39">[2]canada!#REF!</definedName>
    <definedName name="stat_nl_212" localSheetId="0">[2]canada!#REF!</definedName>
    <definedName name="stat_nl_212" localSheetId="17">[2]canada!#REF!</definedName>
    <definedName name="stat_nl_212" localSheetId="31">[2]canada!#REF!</definedName>
    <definedName name="stat_nl_212">[2]canada!#REF!</definedName>
    <definedName name="stat_no_209" localSheetId="39">[2]usa!#REF!</definedName>
    <definedName name="stat_no_209" localSheetId="0">[2]usa!#REF!</definedName>
    <definedName name="stat_no_209" localSheetId="17">[2]usa!#REF!</definedName>
    <definedName name="stat_no_209" localSheetId="31">[2]usa!#REF!</definedName>
    <definedName name="stat_no_209">[2]usa!#REF!</definedName>
    <definedName name="stat_no_210" localSheetId="39">[2]francia!#REF!</definedName>
    <definedName name="stat_no_210" localSheetId="0">[2]francia!#REF!</definedName>
    <definedName name="stat_no_210" localSheetId="17">[2]francia!#REF!</definedName>
    <definedName name="stat_no_210" localSheetId="31">[2]francia!#REF!</definedName>
    <definedName name="stat_no_210">[2]francia!#REF!</definedName>
    <definedName name="stat_no_211" localSheetId="39">[2]spagna!#REF!</definedName>
    <definedName name="stat_no_211" localSheetId="0">[2]spagna!#REF!</definedName>
    <definedName name="stat_no_211" localSheetId="17">[2]spagna!#REF!</definedName>
    <definedName name="stat_no_211" localSheetId="31">[2]spagna!#REF!</definedName>
    <definedName name="stat_no_211">[2]spagna!#REF!</definedName>
    <definedName name="stat_no_212" localSheetId="39">[2]canada!#REF!</definedName>
    <definedName name="stat_no_212" localSheetId="0">[2]canada!#REF!</definedName>
    <definedName name="stat_no_212" localSheetId="17">[2]canada!#REF!</definedName>
    <definedName name="stat_no_212" localSheetId="31">[2]canada!#REF!</definedName>
    <definedName name="stat_no_212">[2]canada!#REF!</definedName>
    <definedName name="stat_se_209" localSheetId="39">[2]usa!#REF!</definedName>
    <definedName name="stat_se_209" localSheetId="0">[2]usa!#REF!</definedName>
    <definedName name="stat_se_209" localSheetId="17">[2]usa!#REF!</definedName>
    <definedName name="stat_se_209" localSheetId="31">[2]usa!#REF!</definedName>
    <definedName name="stat_se_209">[2]usa!#REF!</definedName>
    <definedName name="stat_se_210" localSheetId="39">[2]francia!#REF!</definedName>
    <definedName name="stat_se_210" localSheetId="0">[2]francia!#REF!</definedName>
    <definedName name="stat_se_210" localSheetId="17">[2]francia!#REF!</definedName>
    <definedName name="stat_se_210" localSheetId="31">[2]francia!#REF!</definedName>
    <definedName name="stat_se_210">[2]francia!#REF!</definedName>
    <definedName name="stat_se_211" localSheetId="39">[2]spagna!#REF!</definedName>
    <definedName name="stat_se_211" localSheetId="0">[2]spagna!#REF!</definedName>
    <definedName name="stat_se_211" localSheetId="17">[2]spagna!#REF!</definedName>
    <definedName name="stat_se_211" localSheetId="31">[2]spagna!#REF!</definedName>
    <definedName name="stat_se_211">[2]spagna!#REF!</definedName>
    <definedName name="stat_se_212" localSheetId="39">[2]canada!#REF!</definedName>
    <definedName name="stat_se_212" localSheetId="0">[2]canada!#REF!</definedName>
    <definedName name="stat_se_212" localSheetId="17">[2]canada!#REF!</definedName>
    <definedName name="stat_se_212" localSheetId="31">[2]canada!#REF!</definedName>
    <definedName name="stat_se_212">[2]canada!#REF!</definedName>
    <definedName name="stat_us_209" localSheetId="39">[2]usa!#REF!</definedName>
    <definedName name="stat_us_209" localSheetId="0">[2]usa!#REF!</definedName>
    <definedName name="stat_us_209" localSheetId="17">[2]usa!#REF!</definedName>
    <definedName name="stat_us_209" localSheetId="31">[2]usa!#REF!</definedName>
    <definedName name="stat_us_209">[2]usa!#REF!</definedName>
    <definedName name="stat_us_210" localSheetId="39">[2]francia!#REF!</definedName>
    <definedName name="stat_us_210" localSheetId="0">[2]francia!#REF!</definedName>
    <definedName name="stat_us_210" localSheetId="17">[2]francia!#REF!</definedName>
    <definedName name="stat_us_210" localSheetId="31">[2]francia!#REF!</definedName>
    <definedName name="stat_us_210">[2]francia!#REF!</definedName>
    <definedName name="stat_us_211" localSheetId="39">[2]spagna!#REF!</definedName>
    <definedName name="stat_us_211" localSheetId="0">[2]spagna!#REF!</definedName>
    <definedName name="stat_us_211" localSheetId="17">[2]spagna!#REF!</definedName>
    <definedName name="stat_us_211" localSheetId="31">[2]spagna!#REF!</definedName>
    <definedName name="stat_us_211">[2]spagna!#REF!</definedName>
    <definedName name="stat_us_212" localSheetId="39">[2]canada!#REF!</definedName>
    <definedName name="stat_us_212" localSheetId="0">[2]canada!#REF!</definedName>
    <definedName name="stat_us_212" localSheetId="1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 localSheetId="40">#REF!</definedName>
    <definedName name="STRUTTURE">#N/A</definedName>
    <definedName name="STRUTTURE_1">#N/A</definedName>
    <definedName name="STRUTTURE_10" localSheetId="39">#REF!</definedName>
    <definedName name="STRUTTURE_10">#REF!</definedName>
    <definedName name="STRUTTURE_11" localSheetId="39">#REF!</definedName>
    <definedName name="STRUTTURE_11">#REF!</definedName>
    <definedName name="STRUTTURE_12" localSheetId="39">#REF!</definedName>
    <definedName name="STRUTTURE_12">#REF!</definedName>
    <definedName name="STRUTTURE_122">#N/A</definedName>
    <definedName name="STRUTTURE_14" localSheetId="39">#REF!</definedName>
    <definedName name="STRUTTURE_14">#REF!</definedName>
    <definedName name="STRUTTURE_16">#N/A</definedName>
    <definedName name="STRUTTURE_193">#N/A</definedName>
    <definedName name="STRUTTURE_2" localSheetId="39">#REF!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25725" concurrentCalc="0"/>
</workbook>
</file>

<file path=xl/calcChain.xml><?xml version="1.0" encoding="utf-8"?>
<calcChain xmlns="http://schemas.openxmlformats.org/spreadsheetml/2006/main">
  <c r="C39" i="11"/>
  <c r="E7" i="66"/>
  <c r="K6" i="65"/>
  <c r="E7" i="11"/>
  <c r="R17" i="3"/>
  <c r="F10"/>
  <c r="E10"/>
  <c r="B10"/>
  <c r="N10"/>
  <c r="K10"/>
  <c r="H10"/>
  <c r="L10"/>
  <c r="I10"/>
  <c r="E40" i="6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D39"/>
  <c r="E39"/>
  <c r="H13" i="64"/>
  <c r="I13"/>
  <c r="K16" i="65"/>
  <c r="K7"/>
  <c r="K8"/>
  <c r="K9"/>
  <c r="K10"/>
  <c r="K11"/>
  <c r="K12"/>
  <c r="K13"/>
  <c r="K14"/>
  <c r="H15"/>
  <c r="K15"/>
  <c r="I29" i="62"/>
  <c r="I24"/>
  <c r="I23"/>
  <c r="I25"/>
  <c r="I26"/>
  <c r="I27"/>
  <c r="I28"/>
  <c r="H29"/>
  <c r="H24"/>
  <c r="H25"/>
  <c r="H26"/>
  <c r="H27"/>
  <c r="H28"/>
  <c r="H23"/>
  <c r="I13"/>
  <c r="H13"/>
  <c r="I7" i="61"/>
  <c r="H10"/>
  <c r="H9" i="60"/>
  <c r="E28" i="59"/>
  <c r="K7" i="10"/>
  <c r="E8" i="1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D39"/>
  <c r="D41"/>
  <c r="H16" i="10"/>
  <c r="H18"/>
  <c r="K18"/>
  <c r="K17"/>
  <c r="K16"/>
  <c r="K8"/>
  <c r="K9"/>
  <c r="K10"/>
  <c r="K11"/>
  <c r="K12"/>
  <c r="K13"/>
  <c r="K14"/>
  <c r="K15"/>
  <c r="I8"/>
  <c r="I9"/>
  <c r="I10"/>
  <c r="I11"/>
  <c r="I12"/>
  <c r="I13"/>
  <c r="I14"/>
  <c r="I15"/>
  <c r="I7"/>
  <c r="E27" i="5"/>
  <c r="F43"/>
  <c r="F44"/>
  <c r="F45"/>
  <c r="F46"/>
  <c r="F47"/>
  <c r="F42"/>
  <c r="E43"/>
  <c r="E44"/>
  <c r="E45"/>
  <c r="E46"/>
  <c r="E47"/>
  <c r="E42"/>
  <c r="F32"/>
  <c r="F33"/>
  <c r="F34"/>
  <c r="F35"/>
  <c r="F36"/>
  <c r="F31"/>
  <c r="E32"/>
  <c r="E33"/>
  <c r="E34"/>
  <c r="E35"/>
  <c r="E36"/>
  <c r="E31"/>
  <c r="F21"/>
  <c r="F22"/>
  <c r="F23"/>
  <c r="F24"/>
  <c r="F25"/>
  <c r="F20"/>
  <c r="E21"/>
  <c r="E22"/>
  <c r="E23"/>
  <c r="E24"/>
  <c r="E25"/>
  <c r="E20"/>
  <c r="F10"/>
  <c r="F11"/>
  <c r="F12"/>
  <c r="F13"/>
  <c r="F14"/>
  <c r="F9"/>
  <c r="E10"/>
  <c r="E11"/>
  <c r="E12"/>
  <c r="E13"/>
  <c r="E14"/>
  <c r="E9"/>
  <c r="C42"/>
  <c r="C43"/>
  <c r="C44"/>
  <c r="C45"/>
  <c r="C46"/>
  <c r="C47"/>
  <c r="C48"/>
  <c r="B42"/>
  <c r="B43"/>
  <c r="B44"/>
  <c r="B45"/>
  <c r="B46"/>
  <c r="B47"/>
  <c r="B48"/>
  <c r="F34" i="7"/>
  <c r="F35"/>
  <c r="F36"/>
  <c r="F37"/>
  <c r="F38"/>
  <c r="F39"/>
  <c r="F40"/>
  <c r="F33"/>
  <c r="C41"/>
  <c r="D41"/>
  <c r="B41"/>
  <c r="I8" i="8"/>
  <c r="I9"/>
  <c r="I10"/>
  <c r="I11"/>
  <c r="I12"/>
  <c r="I13"/>
  <c r="I7"/>
  <c r="H15"/>
  <c r="E21" i="2"/>
  <c r="C36" i="4"/>
  <c r="B36"/>
  <c r="D28" i="12"/>
  <c r="C28"/>
  <c r="B28"/>
  <c r="D25"/>
  <c r="D26"/>
  <c r="D27"/>
  <c r="D24"/>
  <c r="F50" i="14"/>
  <c r="E50"/>
  <c r="C67"/>
  <c r="B67"/>
  <c r="C34" i="13"/>
  <c r="B34"/>
  <c r="Q21" i="3"/>
  <c r="D18" i="26"/>
  <c r="D13"/>
  <c r="I8" i="25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H33"/>
  <c r="I7"/>
  <c r="H8" i="24"/>
  <c r="H9"/>
  <c r="H10"/>
  <c r="H11"/>
  <c r="H12"/>
  <c r="H13"/>
  <c r="H14"/>
  <c r="H15"/>
  <c r="H16"/>
  <c r="H17"/>
  <c r="H18"/>
  <c r="H19"/>
  <c r="H20"/>
  <c r="H21"/>
  <c r="H22"/>
  <c r="H23"/>
  <c r="H7"/>
  <c r="H6"/>
  <c r="G8"/>
  <c r="G9"/>
  <c r="G10"/>
  <c r="G11"/>
  <c r="G12"/>
  <c r="G13"/>
  <c r="G14"/>
  <c r="G15"/>
  <c r="G16"/>
  <c r="G17"/>
  <c r="G18"/>
  <c r="G19"/>
  <c r="G20"/>
  <c r="G21"/>
  <c r="G22"/>
  <c r="G23"/>
  <c r="G7"/>
  <c r="G6"/>
  <c r="F6"/>
  <c r="F7"/>
  <c r="F8"/>
  <c r="F9"/>
  <c r="F10"/>
  <c r="F11"/>
  <c r="F12"/>
  <c r="F13"/>
  <c r="F14"/>
  <c r="F15"/>
  <c r="F16"/>
  <c r="F17"/>
  <c r="F18"/>
  <c r="F19"/>
  <c r="F20"/>
  <c r="F21"/>
  <c r="F22"/>
  <c r="F23"/>
  <c r="C24"/>
  <c r="B24"/>
  <c r="D8"/>
  <c r="D9"/>
  <c r="D10"/>
  <c r="D11"/>
  <c r="D12"/>
  <c r="D13"/>
  <c r="D14"/>
  <c r="D15"/>
  <c r="D16"/>
  <c r="D17"/>
  <c r="D18"/>
  <c r="D19"/>
  <c r="D20"/>
  <c r="D21"/>
  <c r="D22"/>
  <c r="D23"/>
  <c r="D6"/>
  <c r="D7"/>
  <c r="H9" i="57"/>
  <c r="G21" i="54"/>
  <c r="G20"/>
  <c r="G22"/>
  <c r="E11" i="55"/>
  <c r="C29" i="52"/>
  <c r="D29"/>
  <c r="E29"/>
  <c r="F29"/>
  <c r="G29"/>
  <c r="H29"/>
  <c r="I29"/>
  <c r="B29"/>
  <c r="I28"/>
  <c r="I27"/>
  <c r="I20"/>
  <c r="I22"/>
  <c r="C22"/>
  <c r="D22"/>
  <c r="E22"/>
  <c r="F22"/>
  <c r="G22"/>
  <c r="H22"/>
  <c r="B22"/>
  <c r="I21"/>
  <c r="I16"/>
  <c r="D17" i="51"/>
  <c r="E41" i="66"/>
  <c r="I10" i="61"/>
  <c r="I9"/>
  <c r="I8"/>
  <c r="I9" i="60"/>
  <c r="I8"/>
  <c r="I7"/>
  <c r="I6"/>
  <c r="F28" i="59"/>
  <c r="F27"/>
  <c r="F26"/>
  <c r="C13" i="26"/>
  <c r="B13"/>
  <c r="I33" i="25"/>
  <c r="B33"/>
  <c r="D11" i="55"/>
  <c r="F16" i="54"/>
  <c r="E16"/>
  <c r="D16"/>
  <c r="C16"/>
  <c r="B16"/>
  <c r="G15"/>
  <c r="G14"/>
  <c r="G16"/>
  <c r="D17" i="50"/>
  <c r="C41" i="11"/>
  <c r="B39"/>
  <c r="B41"/>
  <c r="C25" i="14"/>
  <c r="B25"/>
  <c r="C14" i="13"/>
  <c r="B14"/>
  <c r="C20" i="12"/>
  <c r="B20"/>
  <c r="D19"/>
  <c r="D18"/>
  <c r="D17"/>
  <c r="D16"/>
  <c r="D20"/>
  <c r="C12"/>
  <c r="B12"/>
  <c r="D11"/>
  <c r="D10"/>
  <c r="D9"/>
  <c r="D8"/>
  <c r="D12"/>
  <c r="D17" i="7"/>
  <c r="C17"/>
  <c r="B17"/>
  <c r="E14" i="2"/>
  <c r="E15"/>
  <c r="E16"/>
  <c r="E17"/>
  <c r="E18"/>
  <c r="E19"/>
  <c r="E20"/>
  <c r="E13"/>
  <c r="B9" i="67"/>
  <c r="C9"/>
  <c r="D7"/>
  <c r="D8"/>
  <c r="D6"/>
  <c r="D9"/>
  <c r="E40" i="11"/>
  <c r="I16" i="10"/>
  <c r="F67" i="14"/>
  <c r="E67"/>
  <c r="F34" i="13"/>
  <c r="F29"/>
  <c r="F30"/>
  <c r="F31"/>
  <c r="F32"/>
  <c r="F28"/>
  <c r="E28"/>
  <c r="E34"/>
  <c r="E29"/>
  <c r="E30"/>
  <c r="E31"/>
  <c r="E32"/>
  <c r="E65" i="14"/>
  <c r="E64"/>
  <c r="E63"/>
  <c r="E62"/>
  <c r="E61"/>
  <c r="E60"/>
  <c r="E59"/>
  <c r="E58"/>
  <c r="E57"/>
  <c r="E56"/>
  <c r="E55"/>
  <c r="E54"/>
  <c r="E53"/>
  <c r="E52"/>
  <c r="E51"/>
  <c r="F65"/>
  <c r="F64"/>
  <c r="F63"/>
  <c r="F62"/>
  <c r="F61"/>
  <c r="F60"/>
  <c r="F59"/>
  <c r="F58"/>
  <c r="F57"/>
  <c r="F56"/>
  <c r="F55"/>
  <c r="F54"/>
  <c r="F53"/>
  <c r="F52"/>
  <c r="F51"/>
  <c r="F41" i="7"/>
  <c r="G33"/>
  <c r="G36"/>
  <c r="G37"/>
  <c r="G38"/>
  <c r="G39"/>
  <c r="G34"/>
  <c r="G35"/>
  <c r="G41"/>
  <c r="F36" i="4"/>
  <c r="F31"/>
  <c r="F32"/>
  <c r="F33"/>
  <c r="F34"/>
  <c r="F35"/>
  <c r="F30"/>
  <c r="E31"/>
  <c r="E32"/>
  <c r="E33"/>
  <c r="E34"/>
  <c r="E35"/>
  <c r="E30"/>
  <c r="E36"/>
  <c r="R18" i="3"/>
  <c r="R19"/>
  <c r="R21"/>
  <c r="R20"/>
  <c r="D22" i="26"/>
  <c r="D19"/>
  <c r="D20"/>
  <c r="D21"/>
  <c r="D24" i="24"/>
  <c r="I9" i="57"/>
  <c r="I8"/>
  <c r="I7"/>
  <c r="I6"/>
  <c r="I15" i="52"/>
  <c r="I14"/>
  <c r="E41" i="11"/>
  <c r="E39"/>
  <c r="C16" i="5"/>
  <c r="C38"/>
  <c r="B38"/>
  <c r="C27"/>
  <c r="B27"/>
  <c r="B16"/>
  <c r="B49"/>
  <c r="E16"/>
  <c r="F16"/>
  <c r="C49"/>
  <c r="D42" i="66"/>
  <c r="E42"/>
  <c r="H17" i="65"/>
  <c r="K17"/>
  <c r="I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<sst xmlns="http://schemas.openxmlformats.org/spreadsheetml/2006/main" count="1114" uniqueCount="369">
  <si>
    <t>1.  Coppie richiedenti adozione</t>
  </si>
  <si>
    <t>Anni</t>
  </si>
  <si>
    <t>v.a.</t>
  </si>
  <si>
    <t>n° indice                           (1999=100)</t>
  </si>
  <si>
    <t>n° indice                           (2001=100)</t>
  </si>
  <si>
    <t>n° indice                           (2006=100)</t>
  </si>
  <si>
    <t>-</t>
  </si>
  <si>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</si>
  <si>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</si>
  <si>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</si>
  <si>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</si>
  <si>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</si>
  <si>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</si>
  <si>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</si>
  <si>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</si>
  <si>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</si>
  <si>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</si>
  <si>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</si>
  <si>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</si>
  <si>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</si>
  <si>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</si>
  <si>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</si>
  <si>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</si>
  <si>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</si>
  <si>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</si>
  <si>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</si>
  <si>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Non rilevabile</t>
  </si>
  <si>
    <t>Tavola 1.4 - Coppie richiedenti adozione per età dei coniugi e tipologia della domanda.</t>
  </si>
  <si>
    <t>Coppie che hanno presentato solo domande nazionali</t>
  </si>
  <si>
    <t>Non indicata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</si>
  <si>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</si>
  <si>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</si>
  <si>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</si>
  <si>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</si>
  <si>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Domande</t>
  </si>
  <si>
    <t>Anni di matrimonio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</si>
  <si>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</si>
  <si>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</si>
  <si>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</si>
  <si>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t>in %                                                     sul tot.</t>
  </si>
  <si>
    <r>
      <t>0-2</t>
    </r>
    <r>
      <rPr>
        <i/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</si>
  <si>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</si>
  <si>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</si>
  <si>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</si>
  <si>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</si>
  <si>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</si>
  <si>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</si>
  <si>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(a) Rappresentano le coppie con meno di tre anni di matrimonio la cui domanda è stata accettata perché in grado di dimostrare</t>
  </si>
  <si>
    <t xml:space="preserve">     una convivenza di almeno di tre anni</t>
  </si>
  <si>
    <r>
      <t>0-2</t>
    </r>
    <r>
      <rPr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</si>
  <si>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 una convivenza di almeno di tre anni</t>
  </si>
  <si>
    <t>Tavola 1.8 - Numero medio di anni di matrimonio delle coppie richiedenti adozione</t>
  </si>
  <si>
    <t>Tipologia delle domande</t>
  </si>
  <si>
    <t>Province</t>
  </si>
  <si>
    <t xml:space="preserve">Tasso medio annuo per 100.000 residenti di 30-59 anni. 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</si>
  <si>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</si>
  <si>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</si>
  <si>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</si>
  <si>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</si>
  <si>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</si>
  <si>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</si>
  <si>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</si>
  <si>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</si>
  <si>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</si>
  <si>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</si>
  <si>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</si>
  <si>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</si>
  <si>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Società della salute
Zone socio-sanitarie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</si>
  <si>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</si>
  <si>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</si>
  <si>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</si>
  <si>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</si>
  <si>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</si>
  <si>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</si>
  <si>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</si>
  <si>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</si>
  <si>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</si>
  <si>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</si>
  <si>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</si>
  <si>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</si>
  <si>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</si>
  <si>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</si>
  <si>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</si>
  <si>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</si>
  <si>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</si>
  <si>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</si>
  <si>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</si>
  <si>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Valdarno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</si>
  <si>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</si>
  <si>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</si>
  <si>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</si>
  <si>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</si>
  <si>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</si>
  <si>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</si>
  <si>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Fiorentina Nord-Ovest</t>
  </si>
  <si>
    <t>Fiorentina Sud-Est</t>
  </si>
  <si>
    <t>Mugello</t>
  </si>
  <si>
    <t>Empolese</t>
  </si>
  <si>
    <t>Valdarno Inferiore</t>
  </si>
  <si>
    <t>Versilia</t>
  </si>
  <si>
    <t>(a) Escluse le Società della salute e le zone socio-sanitarie della provincia di Massa-Carrara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</si>
  <si>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</si>
  <si>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</si>
  <si>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</si>
  <si>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</si>
  <si>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</si>
  <si>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</si>
  <si>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</si>
  <si>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</si>
  <si>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</si>
  <si>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</si>
  <si>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</si>
  <si>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</si>
  <si>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</si>
  <si>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</si>
  <si>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</si>
  <si>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</si>
  <si>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</si>
  <si>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</si>
  <si>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</si>
  <si>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</si>
  <si>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</si>
  <si>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</si>
  <si>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</si>
  <si>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</si>
  <si>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</si>
  <si>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</si>
  <si>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</si>
  <si>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</si>
  <si>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</si>
  <si>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</si>
  <si>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</si>
  <si>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</si>
  <si>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</si>
  <si>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Anno 2013</t>
  </si>
  <si>
    <t>(a) Le percentuali si riferiscono all'incidenza delle domande provenienti da fuori regione sul totale delle domande 'solo nazionali' presentate</t>
  </si>
  <si>
    <t>Tavola 1.7 - Coppie richiedenti adozione per anni di matrimonio e tipologia della domanda.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</si>
  <si>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</si>
  <si>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</si>
  <si>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</si>
  <si>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 xml:space="preserve"> </t>
  </si>
  <si>
    <t>Iscritti nel registro dello stato di abbandono</t>
  </si>
  <si>
    <t xml:space="preserve">Anni 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</si>
  <si>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</si>
  <si>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</si>
  <si>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</si>
  <si>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</si>
  <si>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</si>
  <si>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</si>
  <si>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</si>
  <si>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</si>
  <si>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</si>
  <si>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</si>
  <si>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</si>
  <si>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</si>
  <si>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</si>
  <si>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</si>
  <si>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</si>
  <si>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</si>
  <si>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</si>
  <si>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</si>
  <si>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</si>
  <si>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</si>
  <si>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>Bambini in affidamento preadottivo nazionale</t>
  </si>
  <si>
    <t>Bambini adottati in adozione nazionale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</si>
  <si>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</si>
  <si>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</si>
  <si>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</si>
  <si>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</si>
  <si>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</si>
  <si>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</si>
  <si>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</si>
  <si>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 xml:space="preserve">Tavola 2.6 - Bambini e ragazzi adottati ai sensi dell' art.25 (casi particolari) della legge 149/01. </t>
  </si>
  <si>
    <t>Sentenze di adozione</t>
  </si>
  <si>
    <t xml:space="preserve">ai sensi dell'art.25 lett.a                                                                      (da persone unite al minore da parentela fino al sesto grado ...) </t>
  </si>
  <si>
    <t>ai sensi dell'art.25 lett.b                                                                    (dal coniuge nel caso in cui il minore sia figlio anche adottivo dell'altro coniuge)</t>
  </si>
  <si>
    <t>ai sensi dell'art.25 lett.c                                                                         (i minori che si trovino nelle condizioni indicate dall'art. 3 della legge n. 104/92, e siano orfani di entrambi i genitori ...)</t>
  </si>
  <si>
    <t>ai sensi dell'art.25 lett.d                                                         (constatata impossibilità di affidamento preadottivo)</t>
  </si>
  <si>
    <t xml:space="preserve">Bambini e ragazzi adottati </t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</si>
  <si>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</si>
  <si>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</si>
  <si>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</si>
  <si>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</si>
  <si>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genere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</si>
  <si>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</si>
  <si>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</si>
  <si>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</si>
  <si>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t>totale</t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</si>
  <si>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</si>
  <si>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</si>
  <si>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</si>
  <si>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</si>
  <si>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</si>
  <si>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</si>
  <si>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</si>
  <si>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</si>
  <si>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</si>
  <si>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</si>
  <si>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</si>
  <si>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</si>
  <si>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</si>
  <si>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</si>
  <si>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</si>
  <si>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</si>
  <si>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</si>
  <si>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Paesi di provenienza</t>
  </si>
  <si>
    <t>Russia</t>
  </si>
  <si>
    <t>Etiopia</t>
  </si>
  <si>
    <t>India</t>
  </si>
  <si>
    <t>Congo</t>
  </si>
  <si>
    <t>Colombia</t>
  </si>
  <si>
    <t>Cile</t>
  </si>
  <si>
    <t>Bulgaria</t>
  </si>
  <si>
    <t>Perù</t>
  </si>
  <si>
    <t>Vietnam</t>
  </si>
  <si>
    <t>Ucraina</t>
  </si>
  <si>
    <t>Brasile</t>
  </si>
  <si>
    <t>Cina</t>
  </si>
  <si>
    <t>Lituania</t>
  </si>
  <si>
    <t>Polonia</t>
  </si>
  <si>
    <t>Burkina faso</t>
  </si>
  <si>
    <t>Ungheria</t>
  </si>
  <si>
    <t>Mali</t>
  </si>
  <si>
    <t xml:space="preserve">Costarica </t>
  </si>
  <si>
    <t>Albania</t>
  </si>
  <si>
    <t>Filippine</t>
  </si>
  <si>
    <t>Bolivia</t>
  </si>
  <si>
    <t>Sri Lanka</t>
  </si>
  <si>
    <t>Armenia</t>
  </si>
  <si>
    <t>Altri Paesi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</si>
  <si>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</si>
  <si>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</si>
  <si>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</si>
  <si>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</si>
  <si>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</si>
  <si>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</si>
  <si>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</si>
  <si>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</si>
  <si>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</si>
  <si>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</si>
  <si>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</si>
  <si>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</si>
  <si>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LE ADOZIONI NAZIONALI E INTERNAZIONALI IN TOSCANA</t>
  </si>
  <si>
    <t>Appendice statistica</t>
  </si>
  <si>
    <t>2. I bambini e ragazzi dichiarati adottabili e i bambini e ragazzi adottati</t>
  </si>
  <si>
    <t xml:space="preserve">    </t>
  </si>
  <si>
    <t>Anno 2014</t>
  </si>
  <si>
    <t xml:space="preserve">                     Anno 2014</t>
  </si>
  <si>
    <t>La leggera differenza tra i dati presenti in questo report e i dati del Ministero di Giustizia sono da attribuire alle diverse date (data esito o data deposito) in cui i i provvedimenti vengono conteggiati</t>
  </si>
  <si>
    <t>Tavola 2.7 - Adottati in adozione internazionale.</t>
  </si>
  <si>
    <t>in % sul totale</t>
  </si>
  <si>
    <t>v.a. cumulati</t>
  </si>
  <si>
    <t>% cumulate</t>
  </si>
  <si>
    <t>3.  Le coppie adottive</t>
  </si>
  <si>
    <t>Tipologia di adozione</t>
  </si>
  <si>
    <t>Nazionale</t>
  </si>
  <si>
    <t>Internazionale</t>
  </si>
  <si>
    <t>Bambini</t>
  </si>
  <si>
    <t>n.d.</t>
  </si>
  <si>
    <t>n.d. = non disponibile</t>
  </si>
  <si>
    <t>Età media all'adozione</t>
  </si>
  <si>
    <t>marito</t>
  </si>
  <si>
    <t>…..</t>
  </si>
  <si>
    <t>Adozione nazionale</t>
  </si>
  <si>
    <t>Adozione internazionale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</si>
  <si>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</si>
  <si>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</si>
  <si>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</si>
  <si>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</si>
  <si>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</si>
  <si>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</si>
  <si>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</si>
  <si>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</si>
  <si>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Tasso medio annuo per 100.000 residenti di 30-59 anni</t>
  </si>
  <si>
    <t>(a) Esclusa la provincia di Massa-Carrara</t>
  </si>
  <si>
    <t>Zone socio-sanitarie</t>
  </si>
  <si>
    <t>Tasso medio annuo per 100.000 res. di 30-59 anni</t>
  </si>
  <si>
    <t xml:space="preserve">Tavola 3.4  - Coppie adottanti con adozione internazionale per numero di bambini adottati. </t>
  </si>
  <si>
    <t>Tavola 3.6 - Età media dei coniugi all'adozione per tipologia di adozione.</t>
  </si>
  <si>
    <t xml:space="preserve">Tavola 3.7 - Coppie adottanti per tempo medio trascorso dalla data della domanda alla data dell'adozione </t>
  </si>
  <si>
    <t>Tavola 3.9 - Coppie adottanti per Società della saluta/Zona socio-sanitaria di residenza.</t>
  </si>
  <si>
    <t>Zone socio-sanitarie/SdS</t>
  </si>
  <si>
    <t>di cui da adozione internazionale</t>
  </si>
  <si>
    <t>Lunigiana</t>
  </si>
  <si>
    <t>Apuane</t>
  </si>
  <si>
    <t>Alta val di Cecina</t>
  </si>
  <si>
    <t>Alta val d'Elsa</t>
  </si>
  <si>
    <t>Val d'Arno</t>
  </si>
  <si>
    <t>Val d'Arno Inferiore</t>
  </si>
  <si>
    <r>
      <t>Versilia</t>
    </r>
    <r>
      <rPr>
        <vertAlign val="superscript"/>
        <sz val="9"/>
        <color indexed="8"/>
        <rFont val="Arial"/>
        <family val="2"/>
      </rPr>
      <t>(a)</t>
    </r>
  </si>
  <si>
    <t xml:space="preserve">                    del normale iter post-adottivo per tipologia di adozione e zona socio-sanitaria/SdS</t>
  </si>
  <si>
    <t>adozione nazionale</t>
  </si>
  <si>
    <t>adozione internazionale</t>
  </si>
  <si>
    <t>% sul totale</t>
  </si>
  <si>
    <t xml:space="preserve">                     </t>
  </si>
  <si>
    <t>Tipologia di intervento</t>
  </si>
  <si>
    <t>interventi                                                                                                                        di educativa                                                                                                    domiciliare</t>
  </si>
  <si>
    <t xml:space="preserve">inserimenti                                                                                                                          in struttura            semiresidenziale                                                                                  </t>
  </si>
  <si>
    <t xml:space="preserve">inserimenti                                                                                                                                         in struttura            residenziale                                                                       </t>
  </si>
  <si>
    <t>affidamenti familiari</t>
  </si>
  <si>
    <t>servizio sociale professionale</t>
  </si>
  <si>
    <t>interventi di tipo specialistico di supporto</t>
  </si>
  <si>
    <t>interventi di tipo specialistico sanitario</t>
  </si>
  <si>
    <t>interventi in ambito scolastico</t>
  </si>
  <si>
    <t>altre tipologie                                                                                                     di intervento</t>
  </si>
  <si>
    <t>4.  Gli interventi nel post adozione</t>
  </si>
  <si>
    <t xml:space="preserve">Tavola 4.1 - Bambini e ragazzi adottati per i quali è attivo un progetto di intervento ad esclusione del normale </t>
  </si>
  <si>
    <t>Tavola 4.2 - Bambini e ragazzi adottati per i quali è attivo un progetto di intervento, ad esclusione</t>
  </si>
  <si>
    <t>Tavola 4.3 - Bambini e ragazzi adottati per i quali è attivo un progetto di intervento, ad esclusione del normale iter post-adottivo per tipologia di intervento</t>
  </si>
  <si>
    <t xml:space="preserve">Tavola 4.4 - Bambini e ragazzi adottati per i quali è stato attivato nell'anno un progetto di intervento ad esclusione del normale iter post-adottivo per </t>
  </si>
  <si>
    <t xml:space="preserve">                   iter post-adottivo per tipologia di adozione e zona socio-sanitaria/SdS - Anni 2012, 2013 e 2014</t>
  </si>
  <si>
    <r>
      <t xml:space="preserve">                   </t>
    </r>
    <r>
      <rPr>
        <i/>
        <sz val="10"/>
        <rFont val="Arial"/>
        <family val="2"/>
      </rPr>
      <t>(dati al 31/12 di ogni anno)</t>
    </r>
  </si>
  <si>
    <t>(a) Il dato del 2012 ai soli Comuni di Forte dei Marmi, Seravezza, Massarosa e Pietrasanta, i dati del 2013 e del 2014 ai soli Comuni di Forte dei Marmi, Massarosa, Viareggio e Pietrasanta</t>
  </si>
  <si>
    <r>
      <t xml:space="preserve">                    Anno 2014 </t>
    </r>
    <r>
      <rPr>
        <i/>
        <sz val="10"/>
        <rFont val="Arial"/>
        <family val="2"/>
      </rPr>
      <t>(dati al 31/12 e nuovi casi avviati nell'anno e ancora in carico al 31/12)</t>
    </r>
  </si>
  <si>
    <t>di cui: attivati dal 01/01/2014</t>
  </si>
  <si>
    <t>(a) I dati si riferiscono ai soli comuni di Massarosa, Pietrasanta, Viareggio e Forte dei Marmi</t>
  </si>
  <si>
    <t xml:space="preserve">                    e zona socio-sanitaria/SdS - Anno 2014</t>
  </si>
  <si>
    <r>
      <t xml:space="preserve">                   tipologia di intervento e zona socio-sanitaria/SdS - Anno 2014 </t>
    </r>
    <r>
      <rPr>
        <i/>
        <sz val="10"/>
        <rFont val="Arial"/>
        <family val="2"/>
      </rPr>
      <t>(nuovi casi avviati nell'anno e ancora in carico al 31/12)</t>
    </r>
  </si>
  <si>
    <t xml:space="preserve">                   di adozione e zona socio-sanitaria/SdS - Anni 2012, 2013 e 2014</t>
  </si>
  <si>
    <t xml:space="preserve">             </t>
  </si>
  <si>
    <t>di cui:</t>
  </si>
  <si>
    <t>da adozione nazionale</t>
  </si>
  <si>
    <t>da adozione internazionale</t>
  </si>
  <si>
    <t>Tavola 4.5 - Bambini e ragazzi per i quali è stato verificato il fallimento definitivo del percorso adottivo per tipologia</t>
  </si>
  <si>
    <t xml:space="preserve">                                         DATI AL 31/12/2015</t>
  </si>
  <si>
    <t>Tavola 1.1 - Coppie richiedenti adozione - Anni 1999-2015</t>
  </si>
  <si>
    <t>Tavola 1.2 - Coppie richiedenti adozione per tipologia della domanda - Anni 2013-2015</t>
  </si>
  <si>
    <t>Tavola 1.3 - Coppie richiedenti adozione per età dei coniugi - Anni 2013-2015</t>
  </si>
  <si>
    <t>Anno 2015</t>
  </si>
  <si>
    <t>Tavola 1.5 - Età media delle coppie richiedenti adozione - Anni 1999-2015</t>
  </si>
  <si>
    <t>Anno 2015 - Per tipologia della domanda</t>
  </si>
  <si>
    <t>Tavola 1.6 - Coppie richiedenti adozione per anni di matrimonio - Anni 2013-2015</t>
  </si>
  <si>
    <t>Tavola 1.9 - Coppie richiedenti adozione con figli per numero  di figli - Anni 2013-2015</t>
  </si>
  <si>
    <t>Tavola 1.10 - Coppie richiedenti adozione per titolo di studio - Ann 2013-2015</t>
  </si>
  <si>
    <t xml:space="preserve">                        e tipologia della domanda - Anni 2013-2015</t>
  </si>
  <si>
    <t>Tavola 1.11  - Coppie richiedenti adozione per professione - Anni 2013-2015</t>
  </si>
  <si>
    <t>Periodo 2013-2015</t>
  </si>
  <si>
    <t>Tavola 1.12 - Coppie richiedenti adozione per provincia di residenza -  Anni 2013-2015</t>
  </si>
  <si>
    <t>Tavola 1.13 - Coppie richiedenti adozione per Società della salute/Zona socio-sanitaria  di residenza - Anni 2013-2015</t>
  </si>
  <si>
    <t xml:space="preserve">                       secondo gli artt. 11 e 12 della Legge 149/01 - Anni 2005-2015</t>
  </si>
  <si>
    <t xml:space="preserve">                       della Legge 149/01 - Anni 2005-2015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</si>
  <si>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2005-2015</t>
    </r>
  </si>
  <si>
    <t xml:space="preserve">                      adottati in adozione nazionale - Anni 1999-2015</t>
  </si>
  <si>
    <t>Tavola 2.5 - Bambini e ragazzi adottati in adozione nazionale per genere ed età - Anni 2012-2015</t>
  </si>
  <si>
    <t xml:space="preserve">                       Anni 2013-2015</t>
  </si>
  <si>
    <t xml:space="preserve">                       Anni 1999-2015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</si>
  <si>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2013-2015</t>
    </r>
  </si>
  <si>
    <t xml:space="preserve">                         di provenienza - Anni 2013-2015</t>
  </si>
  <si>
    <t xml:space="preserve">                        di provenienza - Anni 2013-2015</t>
  </si>
  <si>
    <t>Tavola 3.1 (segue) - Coppie adottanti per tipologia di adozione - Anni 1999-2004 e 2008-2015</t>
  </si>
  <si>
    <t>Tavola 3.1 - Coppie adottanti per tipologia di adozione - Anni 1999-2004 e 2008-2015</t>
  </si>
  <si>
    <t>Tavola 3.3 - Coppie adottanti per numero di bambini adottati - Anni 2013-2015</t>
  </si>
  <si>
    <t xml:space="preserve">                  Anni 2013-2015</t>
  </si>
  <si>
    <t>Tavola 3.5 - Coppie adottanti per età - Anni 2013-2015</t>
  </si>
  <si>
    <t xml:space="preserve">                      Anni 1999-2004 e 2008-2015</t>
  </si>
  <si>
    <t>Anno 2015 - Per tipologia di adozione</t>
  </si>
  <si>
    <t xml:space="preserve">                      per tipologia di adozione. Anni  2013-2015</t>
  </si>
  <si>
    <t>Tavola 3.8 - Coppie adottanti per provincia di residenza -  Anni 2013-2015</t>
  </si>
  <si>
    <t>art.12</t>
  </si>
  <si>
    <t>art.11</t>
  </si>
  <si>
    <t>(a) Ai sensi dell'art. 35 e art 36 co.2 e 4, Legge 184/83</t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</si>
  <si>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2015</t>
    </r>
  </si>
  <si>
    <t>Bielorussia</t>
  </si>
  <si>
    <t>Senegal</t>
  </si>
  <si>
    <t>Costarica</t>
  </si>
  <si>
    <t xml:space="preserve">                    Anni 2013 - 2015</t>
  </si>
  <si>
    <t>Tavola 3.2 - Coppie adottanti adozione con figli per numero di figli - Anno 2015</t>
  </si>
  <si>
    <t xml:space="preserve">                        Tasso medio annuo per 100.000 residenti di 30-59 anni - Anni 2013-2015</t>
  </si>
  <si>
    <r>
      <t>Tavola 3.5 (segue) - Coppie adottanti per età - Anni 2013-2015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</si>
</sst>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64" formatCode="0.0"/>
    <numFmt numFmtId="165" formatCode="&quot;??L. &quot;#,##0;[Red]&quot;-L. &quot;#,###"/>
    <numFmt numFmtId="166" formatCode="_-[$€-2]\ * #,##0.00_-;\-[$€-2]\ * #,##0.00_-;_-[$€-2]\ * &quot;-&quot;??_-"/>
    <numFmt numFmtId="167" formatCode="\_x0000_\_x0000_&quot;L.&quot;\ #,##0;[Red]\-&quot;L.&quot;\ #,###"/>
    <numFmt numFmtId="168" formatCode="&quot;L. &quot;#,##0;[Red]&quot;-L. &quot;#,##0"/>
    <numFmt numFmtId="169" formatCode="#,##0.0"/>
  </numFmts>
  <fonts count="51">
    <font>
      <sz val="10"/>
      <name val="Arial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10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MS Sans Serif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sz val="10"/>
      <color theme="1"/>
      <name val="MS Sans Serif"/>
      <family val="2"/>
    </font>
    <font>
      <b/>
      <sz val="11"/>
      <color theme="1"/>
      <name val="Calibri"/>
      <family val="2"/>
      <scheme val="minor"/>
    </font>
    <font>
      <sz val="9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9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6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4" applyNumberFormat="0" applyAlignment="0" applyProtection="0"/>
    <xf numFmtId="0" fontId="21" fillId="21" borderId="5" applyNumberFormat="0" applyAlignment="0" applyProtection="0"/>
    <xf numFmtId="166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38" fontId="16" fillId="0" borderId="0" applyFill="0" applyBorder="0" applyAlignment="0" applyProtection="0"/>
    <xf numFmtId="41" fontId="16" fillId="0" borderId="0" applyFont="0" applyFill="0" applyBorder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7" fillId="0" borderId="0"/>
    <xf numFmtId="0" fontId="16" fillId="23" borderId="10" applyNumberFormat="0" applyAlignment="0" applyProtection="0"/>
    <xf numFmtId="0" fontId="29" fillId="0" borderId="0"/>
    <xf numFmtId="38" fontId="16" fillId="0" borderId="0" applyFont="0" applyFill="0" applyBorder="0" applyAlignment="0" applyProtection="0"/>
    <xf numFmtId="0" fontId="16" fillId="0" borderId="0" applyProtection="0"/>
    <xf numFmtId="0" fontId="15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38" fontId="16" fillId="0" borderId="0" applyFill="0" applyBorder="0" applyAlignment="0" applyProtection="0"/>
    <xf numFmtId="0" fontId="16" fillId="0" borderId="0" applyProtection="0"/>
    <xf numFmtId="0" fontId="15" fillId="0" borderId="0"/>
    <xf numFmtId="165" fontId="1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168" fontId="16" fillId="0" borderId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5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165" fontId="16" fillId="0" borderId="0" applyFill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16" fillId="0" borderId="0"/>
    <xf numFmtId="0" fontId="47" fillId="0" borderId="0"/>
  </cellStyleXfs>
  <cellXfs count="5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Fill="1"/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0" fontId="5" fillId="0" borderId="0" xfId="1" applyFont="1" applyAlignment="1">
      <alignment horizontal="left"/>
    </xf>
    <xf numFmtId="1" fontId="5" fillId="0" borderId="0" xfId="1" applyNumberFormat="1" applyFont="1"/>
    <xf numFmtId="1" fontId="5" fillId="0" borderId="0" xfId="1" quotePrefix="1" applyNumberFormat="1" applyFont="1" applyAlignment="1">
      <alignment horizontal="right"/>
    </xf>
    <xf numFmtId="1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/>
    <xf numFmtId="0" fontId="5" fillId="0" borderId="2" xfId="1" applyFont="1" applyFill="1" applyBorder="1"/>
    <xf numFmtId="0" fontId="5" fillId="0" borderId="0" xfId="1" applyFont="1" applyFill="1"/>
    <xf numFmtId="164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Fill="1"/>
    <xf numFmtId="0" fontId="4" fillId="0" borderId="2" xfId="1" applyFont="1" applyBorder="1"/>
    <xf numFmtId="164" fontId="4" fillId="0" borderId="2" xfId="1" applyNumberFormat="1" applyFont="1" applyBorder="1"/>
    <xf numFmtId="0" fontId="4" fillId="0" borderId="2" xfId="1" applyFont="1" applyFill="1" applyBorder="1"/>
    <xf numFmtId="0" fontId="8" fillId="0" borderId="0" xfId="1" applyFont="1"/>
    <xf numFmtId="0" fontId="9" fillId="0" borderId="0" xfId="1" applyFont="1"/>
    <xf numFmtId="0" fontId="5" fillId="0" borderId="3" xfId="1" applyFont="1" applyBorder="1"/>
    <xf numFmtId="0" fontId="5" fillId="0" borderId="1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0" applyNumberFormat="1" applyFont="1" applyBorder="1"/>
    <xf numFmtId="0" fontId="6" fillId="0" borderId="0" xfId="0" applyNumberFormat="1" applyFont="1" applyBorder="1"/>
    <xf numFmtId="1" fontId="6" fillId="0" borderId="0" xfId="1" applyNumberFormat="1" applyFont="1" applyBorder="1"/>
    <xf numFmtId="0" fontId="4" fillId="0" borderId="0" xfId="1" applyFont="1" applyBorder="1"/>
    <xf numFmtId="164" fontId="4" fillId="0" borderId="0" xfId="1" applyNumberFormat="1" applyFont="1" applyBorder="1"/>
    <xf numFmtId="1" fontId="4" fillId="0" borderId="0" xfId="1" applyNumberFormat="1" applyFont="1" applyBorder="1"/>
    <xf numFmtId="164" fontId="5" fillId="0" borderId="0" xfId="1" applyNumberFormat="1" applyFont="1" applyAlignment="1">
      <alignment horizontal="right"/>
    </xf>
    <xf numFmtId="0" fontId="6" fillId="0" borderId="0" xfId="0" quotePrefix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Continuous"/>
    </xf>
    <xf numFmtId="3" fontId="5" fillId="0" borderId="0" xfId="1" applyNumberFormat="1" applyFont="1"/>
    <xf numFmtId="0" fontId="5" fillId="0" borderId="0" xfId="0" applyNumberFormat="1" applyFont="1"/>
    <xf numFmtId="0" fontId="6" fillId="0" borderId="0" xfId="1" applyFont="1" applyBorder="1"/>
    <xf numFmtId="0" fontId="6" fillId="0" borderId="0" xfId="0" quotePrefix="1" applyNumberFormat="1" applyFont="1" applyAlignment="1">
      <alignment horizontal="right"/>
    </xf>
    <xf numFmtId="3" fontId="6" fillId="0" borderId="0" xfId="1" applyNumberFormat="1" applyFont="1"/>
    <xf numFmtId="3" fontId="4" fillId="0" borderId="0" xfId="1" applyNumberFormat="1" applyFont="1"/>
    <xf numFmtId="164" fontId="4" fillId="0" borderId="0" xfId="1" applyNumberFormat="1" applyFont="1"/>
    <xf numFmtId="0" fontId="6" fillId="0" borderId="0" xfId="0" applyNumberFormat="1" applyFont="1"/>
    <xf numFmtId="1" fontId="4" fillId="0" borderId="2" xfId="1" applyNumberFormat="1" applyFont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164" fontId="10" fillId="0" borderId="2" xfId="1" applyNumberFormat="1" applyFont="1" applyBorder="1"/>
    <xf numFmtId="0" fontId="4" fillId="0" borderId="0" xfId="1" applyFont="1" applyFill="1" applyBorder="1"/>
    <xf numFmtId="0" fontId="5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0" fontId="5" fillId="0" borderId="0" xfId="1" applyFont="1" applyAlignment="1">
      <alignment horizontal="center"/>
    </xf>
    <xf numFmtId="1" fontId="5" fillId="0" borderId="0" xfId="1" applyNumberFormat="1" applyFont="1" applyAlignment="1"/>
    <xf numFmtId="164" fontId="5" fillId="0" borderId="0" xfId="1" applyNumberFormat="1" applyFont="1" applyAlignment="1"/>
    <xf numFmtId="164" fontId="0" fillId="0" borderId="0" xfId="0" applyNumberFormat="1"/>
    <xf numFmtId="1" fontId="4" fillId="0" borderId="0" xfId="1" applyNumberFormat="1" applyFont="1" applyAlignment="1"/>
    <xf numFmtId="164" fontId="4" fillId="0" borderId="0" xfId="1" applyNumberFormat="1" applyFont="1" applyAlignment="1"/>
    <xf numFmtId="0" fontId="5" fillId="0" borderId="0" xfId="1" applyFont="1" applyAlignment="1"/>
    <xf numFmtId="1" fontId="4" fillId="0" borderId="2" xfId="1" applyNumberFormat="1" applyFont="1" applyBorder="1" applyAlignment="1"/>
    <xf numFmtId="0" fontId="5" fillId="0" borderId="2" xfId="1" applyFont="1" applyBorder="1" applyAlignment="1"/>
    <xf numFmtId="0" fontId="4" fillId="0" borderId="3" xfId="1" applyFont="1" applyBorder="1"/>
    <xf numFmtId="0" fontId="5" fillId="0" borderId="0" xfId="1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NumberFormat="1"/>
    <xf numFmtId="0" fontId="13" fillId="0" borderId="0" xfId="0" applyFont="1" applyFill="1" applyBorder="1"/>
    <xf numFmtId="0" fontId="8" fillId="0" borderId="0" xfId="1" applyFont="1" applyBorder="1"/>
    <xf numFmtId="0" fontId="5" fillId="0" borderId="0" xfId="0" applyFont="1" applyFill="1"/>
    <xf numFmtId="0" fontId="4" fillId="0" borderId="0" xfId="0" applyFont="1" applyFill="1"/>
    <xf numFmtId="0" fontId="5" fillId="0" borderId="3" xfId="0" applyFont="1" applyBorder="1"/>
    <xf numFmtId="0" fontId="5" fillId="0" borderId="1" xfId="0" applyFont="1" applyBorder="1" applyAlignment="1">
      <alignment horizontal="centerContinuous"/>
    </xf>
    <xf numFmtId="0" fontId="14" fillId="0" borderId="3" xfId="0" applyFont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0" fontId="4" fillId="0" borderId="2" xfId="0" applyFont="1" applyBorder="1"/>
    <xf numFmtId="49" fontId="5" fillId="0" borderId="0" xfId="0" applyNumberFormat="1" applyFont="1" applyBorder="1" applyAlignment="1">
      <alignment horizontal="left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164" fontId="5" fillId="0" borderId="0" xfId="0" applyNumberFormat="1" applyFont="1" applyBorder="1"/>
    <xf numFmtId="0" fontId="16" fillId="0" borderId="0" xfId="0" applyFont="1"/>
    <xf numFmtId="1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Alignment="1"/>
    <xf numFmtId="164" fontId="4" fillId="0" borderId="0" xfId="1" applyNumberFormat="1" applyFont="1" applyFill="1" applyBorder="1"/>
    <xf numFmtId="0" fontId="4" fillId="0" borderId="0" xfId="0" applyFont="1" applyBorder="1"/>
    <xf numFmtId="3" fontId="4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8" fillId="0" borderId="0" xfId="0" applyFont="1" applyAlignment="1">
      <alignment vertical="top" wrapText="1"/>
    </xf>
    <xf numFmtId="0" fontId="4" fillId="0" borderId="0" xfId="65" applyFont="1" applyFill="1" applyProtection="1">
      <protection locked="0"/>
    </xf>
    <xf numFmtId="0" fontId="5" fillId="0" borderId="0" xfId="65" applyFont="1" applyProtection="1">
      <protection locked="0"/>
    </xf>
    <xf numFmtId="0" fontId="16" fillId="0" borderId="0" xfId="65" applyFont="1" applyProtection="1">
      <protection locked="0"/>
    </xf>
    <xf numFmtId="0" fontId="5" fillId="0" borderId="3" xfId="65" applyFont="1" applyBorder="1" applyProtection="1">
      <protection locked="0"/>
    </xf>
    <xf numFmtId="0" fontId="5" fillId="0" borderId="2" xfId="65" applyFont="1" applyBorder="1" applyProtection="1">
      <protection locked="0"/>
    </xf>
    <xf numFmtId="0" fontId="13" fillId="0" borderId="2" xfId="46" applyFont="1" applyBorder="1" applyAlignment="1">
      <alignment horizontal="right" wrapText="1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0" xfId="65" applyFont="1" applyBorder="1" applyProtection="1">
      <protection locked="0"/>
    </xf>
    <xf numFmtId="0" fontId="5" fillId="0" borderId="0" xfId="65" applyFont="1" applyBorder="1" applyAlignment="1" applyProtection="1">
      <alignment horizontal="left"/>
      <protection locked="0"/>
    </xf>
    <xf numFmtId="0" fontId="8" fillId="0" borderId="0" xfId="65" applyFont="1" applyProtection="1">
      <protection locked="0"/>
    </xf>
    <xf numFmtId="0" fontId="5" fillId="0" borderId="1" xfId="65" applyFont="1" applyBorder="1" applyAlignment="1" applyProtection="1">
      <alignment horizontal="centerContinuous"/>
      <protection locked="0"/>
    </xf>
    <xf numFmtId="0" fontId="5" fillId="0" borderId="0" xfId="65" applyFont="1" applyAlignment="1" applyProtection="1">
      <alignment horizontal="left"/>
      <protection locked="0"/>
    </xf>
    <xf numFmtId="0" fontId="5" fillId="0" borderId="0" xfId="65" applyFont="1" applyAlignment="1" applyProtection="1">
      <alignment horizontal="centerContinuous"/>
      <protection locked="0"/>
    </xf>
    <xf numFmtId="0" fontId="4" fillId="0" borderId="2" xfId="65" applyFont="1" applyBorder="1" applyProtection="1">
      <protection locked="0"/>
    </xf>
    <xf numFmtId="0" fontId="34" fillId="0" borderId="0" xfId="65" applyFont="1" applyProtection="1">
      <protection locked="0"/>
    </xf>
    <xf numFmtId="0" fontId="16" fillId="0" borderId="0" xfId="65" applyFont="1" applyFill="1" applyProtection="1">
      <protection locked="0"/>
    </xf>
    <xf numFmtId="164" fontId="16" fillId="0" borderId="0" xfId="65" applyNumberFormat="1" applyFont="1" applyFill="1" applyProtection="1">
      <protection locked="0"/>
    </xf>
    <xf numFmtId="164" fontId="16" fillId="0" borderId="0" xfId="65" applyNumberFormat="1" applyFont="1" applyProtection="1">
      <protection locked="0"/>
    </xf>
    <xf numFmtId="1" fontId="16" fillId="0" borderId="0" xfId="65" applyNumberFormat="1" applyFont="1" applyProtection="1">
      <protection locked="0"/>
    </xf>
    <xf numFmtId="0" fontId="0" fillId="0" borderId="0" xfId="0" applyFill="1" applyBorder="1"/>
    <xf numFmtId="0" fontId="0" fillId="0" borderId="0" xfId="0" applyNumberFormat="1" applyFill="1" applyBorder="1"/>
    <xf numFmtId="0" fontId="35" fillId="0" borderId="0" xfId="0" applyFont="1" applyFill="1" applyBorder="1"/>
    <xf numFmtId="0" fontId="35" fillId="0" borderId="0" xfId="0" applyNumberFormat="1" applyFont="1" applyFill="1" applyBorder="1"/>
    <xf numFmtId="0" fontId="4" fillId="0" borderId="0" xfId="66" applyFont="1"/>
    <xf numFmtId="0" fontId="5" fillId="0" borderId="0" xfId="66" applyFont="1"/>
    <xf numFmtId="0" fontId="16" fillId="0" borderId="0" xfId="66" applyFont="1"/>
    <xf numFmtId="0" fontId="5" fillId="0" borderId="0" xfId="66" applyFont="1" applyBorder="1"/>
    <xf numFmtId="0" fontId="5" fillId="0" borderId="1" xfId="65" applyFont="1" applyBorder="1" applyProtection="1">
      <protection locked="0"/>
    </xf>
    <xf numFmtId="0" fontId="5" fillId="0" borderId="0" xfId="66" applyFont="1" applyAlignment="1">
      <alignment horizontal="left"/>
    </xf>
    <xf numFmtId="0" fontId="5" fillId="0" borderId="0" xfId="66" applyFont="1" applyBorder="1" applyAlignment="1">
      <alignment horizontal="left"/>
    </xf>
    <xf numFmtId="0" fontId="5" fillId="0" borderId="2" xfId="66" applyFont="1" applyBorder="1" applyAlignment="1">
      <alignment horizontal="left"/>
    </xf>
    <xf numFmtId="0" fontId="16" fillId="0" borderId="0" xfId="66" applyFont="1" applyBorder="1"/>
    <xf numFmtId="0" fontId="5" fillId="0" borderId="0" xfId="65" applyFont="1" applyAlignment="1" applyProtection="1">
      <alignment horizontal="right"/>
      <protection locked="0"/>
    </xf>
    <xf numFmtId="0" fontId="5" fillId="0" borderId="0" xfId="65" applyFont="1" applyBorder="1" applyAlignment="1" applyProtection="1">
      <alignment horizontal="right"/>
      <protection locked="0"/>
    </xf>
    <xf numFmtId="0" fontId="4" fillId="0" borderId="0" xfId="65" applyFont="1" applyBorder="1" applyProtection="1">
      <protection locked="0"/>
    </xf>
    <xf numFmtId="164" fontId="5" fillId="0" borderId="0" xfId="65" applyNumberFormat="1" applyFont="1" applyProtection="1">
      <protection locked="0"/>
    </xf>
    <xf numFmtId="0" fontId="4" fillId="0" borderId="0" xfId="66" applyFont="1" applyFill="1"/>
    <xf numFmtId="0" fontId="5" fillId="0" borderId="1" xfId="66" applyFont="1" applyBorder="1"/>
    <xf numFmtId="0" fontId="5" fillId="0" borderId="0" xfId="66" applyFont="1" applyBorder="1" applyAlignment="1"/>
    <xf numFmtId="0" fontId="5" fillId="0" borderId="0" xfId="66" applyFont="1" applyAlignment="1"/>
    <xf numFmtId="0" fontId="5" fillId="0" borderId="2" xfId="66" applyFont="1" applyBorder="1"/>
    <xf numFmtId="0" fontId="5" fillId="0" borderId="0" xfId="65" applyFont="1" applyAlignment="1" applyProtection="1">
      <alignment wrapText="1"/>
      <protection locked="0"/>
    </xf>
    <xf numFmtId="164" fontId="5" fillId="0" borderId="0" xfId="0" applyNumberFormat="1" applyFont="1"/>
    <xf numFmtId="0" fontId="5" fillId="0" borderId="0" xfId="65" applyFont="1" applyAlignment="1" applyProtection="1">
      <alignment horizontal="left" wrapText="1"/>
      <protection locked="0"/>
    </xf>
    <xf numFmtId="0" fontId="5" fillId="0" borderId="0" xfId="65" applyFont="1" applyBorder="1" applyAlignment="1" applyProtection="1">
      <alignment horizontal="left" wrapText="1"/>
      <protection locked="0"/>
    </xf>
    <xf numFmtId="0" fontId="5" fillId="0" borderId="0" xfId="65" applyFont="1" applyBorder="1" applyProtection="1"/>
    <xf numFmtId="164" fontId="4" fillId="0" borderId="2" xfId="65" applyNumberFormat="1" applyFont="1" applyBorder="1" applyAlignment="1" applyProtection="1">
      <alignment horizontal="right"/>
      <protection locked="0"/>
    </xf>
    <xf numFmtId="164" fontId="4" fillId="0" borderId="0" xfId="65" applyNumberFormat="1" applyFont="1" applyBorder="1" applyAlignment="1" applyProtection="1">
      <alignment horizontal="right"/>
      <protection locked="0"/>
    </xf>
    <xf numFmtId="0" fontId="0" fillId="0" borderId="0" xfId="0" applyBorder="1"/>
    <xf numFmtId="0" fontId="5" fillId="0" borderId="1" xfId="65" applyFont="1" applyBorder="1" applyAlignment="1" applyProtection="1">
      <alignment horizontal="right" wrapText="1"/>
      <protection locked="0"/>
    </xf>
    <xf numFmtId="0" fontId="5" fillId="0" borderId="1" xfId="65" applyFont="1" applyBorder="1" applyAlignment="1" applyProtection="1">
      <alignment horizontal="right"/>
      <protection locked="0"/>
    </xf>
    <xf numFmtId="0" fontId="5" fillId="0" borderId="2" xfId="65" applyFont="1" applyBorder="1" applyAlignment="1" applyProtection="1">
      <alignment horizontal="right"/>
      <protection locked="0"/>
    </xf>
    <xf numFmtId="164" fontId="5" fillId="0" borderId="0" xfId="65" applyNumberFormat="1" applyFont="1" applyBorder="1" applyProtection="1"/>
    <xf numFmtId="0" fontId="4" fillId="0" borderId="0" xfId="65" applyFont="1" applyProtection="1">
      <protection locked="0"/>
    </xf>
    <xf numFmtId="0" fontId="5" fillId="0" borderId="0" xfId="65" applyFont="1" applyFill="1" applyBorder="1" applyAlignment="1" applyProtection="1">
      <alignment horizontal="left" wrapText="1"/>
      <protection locked="0"/>
    </xf>
    <xf numFmtId="0" fontId="4" fillId="0" borderId="2" xfId="65" applyFont="1" applyBorder="1" applyProtection="1"/>
    <xf numFmtId="164" fontId="4" fillId="0" borderId="2" xfId="65" applyNumberFormat="1" applyFont="1" applyBorder="1" applyProtection="1"/>
    <xf numFmtId="0" fontId="4" fillId="0" borderId="0" xfId="65" applyFont="1" applyBorder="1" applyProtection="1"/>
    <xf numFmtId="0" fontId="16" fillId="0" borderId="0" xfId="65" applyFont="1" applyBorder="1" applyProtection="1">
      <protection locked="0"/>
    </xf>
    <xf numFmtId="0" fontId="5" fillId="0" borderId="3" xfId="66" applyFont="1" applyBorder="1"/>
    <xf numFmtId="0" fontId="5" fillId="0" borderId="2" xfId="66" applyFont="1" applyBorder="1" applyAlignment="1">
      <alignment horizontal="left" wrapText="1"/>
    </xf>
    <xf numFmtId="0" fontId="5" fillId="0" borderId="2" xfId="66" applyFont="1" applyBorder="1" applyAlignment="1">
      <alignment horizontal="right"/>
    </xf>
    <xf numFmtId="164" fontId="5" fillId="0" borderId="0" xfId="66" applyNumberFormat="1" applyFont="1"/>
    <xf numFmtId="164" fontId="0" fillId="0" borderId="0" xfId="0" applyNumberFormat="1" applyBorder="1"/>
    <xf numFmtId="164" fontId="16" fillId="0" borderId="0" xfId="66" applyNumberFormat="1" applyFont="1" applyBorder="1"/>
    <xf numFmtId="0" fontId="5" fillId="0" borderId="0" xfId="66" applyFont="1" applyFill="1" applyBorder="1"/>
    <xf numFmtId="0" fontId="5" fillId="0" borderId="0" xfId="66" applyFont="1" applyFill="1"/>
    <xf numFmtId="0" fontId="16" fillId="0" borderId="0" xfId="66" applyFont="1" applyFill="1" applyBorder="1"/>
    <xf numFmtId="0" fontId="16" fillId="0" borderId="0" xfId="66" applyFont="1" applyFill="1"/>
    <xf numFmtId="0" fontId="4" fillId="0" borderId="2" xfId="66" applyFont="1" applyFill="1" applyBorder="1"/>
    <xf numFmtId="1" fontId="4" fillId="0" borderId="2" xfId="66" applyNumberFormat="1" applyFont="1" applyBorder="1"/>
    <xf numFmtId="164" fontId="4" fillId="0" borderId="2" xfId="66" applyNumberFormat="1" applyFont="1" applyBorder="1"/>
    <xf numFmtId="0" fontId="4" fillId="0" borderId="2" xfId="66" applyFont="1" applyBorder="1"/>
    <xf numFmtId="1" fontId="4" fillId="0" borderId="0" xfId="66" applyNumberFormat="1" applyFont="1" applyBorder="1"/>
    <xf numFmtId="0" fontId="4" fillId="0" borderId="0" xfId="46" applyFont="1" applyFill="1"/>
    <xf numFmtId="0" fontId="5" fillId="0" borderId="0" xfId="46" applyFont="1"/>
    <xf numFmtId="0" fontId="16" fillId="0" borderId="0" xfId="46" applyFont="1"/>
    <xf numFmtId="0" fontId="4" fillId="0" borderId="0" xfId="46" applyFont="1"/>
    <xf numFmtId="0" fontId="5" fillId="0" borderId="13" xfId="46" applyFont="1" applyFill="1" applyBorder="1" applyAlignment="1">
      <alignment horizontal="right"/>
    </xf>
    <xf numFmtId="0" fontId="5" fillId="0" borderId="14" xfId="46" applyFont="1" applyBorder="1"/>
    <xf numFmtId="0" fontId="5" fillId="0" borderId="0" xfId="46" applyFont="1" applyBorder="1" applyAlignment="1">
      <alignment horizontal="left"/>
    </xf>
    <xf numFmtId="0" fontId="4" fillId="0" borderId="0" xfId="46" applyFont="1" applyBorder="1"/>
    <xf numFmtId="3" fontId="5" fillId="0" borderId="0" xfId="46" applyNumberFormat="1" applyFont="1" applyFill="1" applyBorder="1" applyAlignment="1">
      <alignment horizontal="right"/>
    </xf>
    <xf numFmtId="3" fontId="5" fillId="0" borderId="0" xfId="46" applyNumberFormat="1" applyFont="1" applyBorder="1" applyAlignment="1">
      <alignment horizontal="right"/>
    </xf>
    <xf numFmtId="0" fontId="4" fillId="0" borderId="0" xfId="46" applyFont="1" applyFill="1" applyBorder="1" applyAlignment="1">
      <alignment horizontal="left"/>
    </xf>
    <xf numFmtId="3" fontId="4" fillId="0" borderId="0" xfId="46" applyNumberFormat="1" applyFont="1" applyFill="1" applyAlignment="1">
      <alignment horizontal="right"/>
    </xf>
    <xf numFmtId="0" fontId="5" fillId="0" borderId="0" xfId="46" applyFont="1" applyAlignment="1">
      <alignment horizontal="right"/>
    </xf>
    <xf numFmtId="164" fontId="5" fillId="0" borderId="0" xfId="46" applyNumberFormat="1" applyFont="1"/>
    <xf numFmtId="0" fontId="4" fillId="0" borderId="13" xfId="46" applyFont="1" applyFill="1" applyBorder="1" applyAlignment="1">
      <alignment horizontal="left"/>
    </xf>
    <xf numFmtId="169" fontId="4" fillId="0" borderId="2" xfId="46" applyNumberFormat="1" applyFont="1" applyFill="1" applyBorder="1" applyAlignment="1">
      <alignment horizontal="right"/>
    </xf>
    <xf numFmtId="0" fontId="8" fillId="0" borderId="0" xfId="46" applyFont="1"/>
    <xf numFmtId="0" fontId="16" fillId="0" borderId="0" xfId="46" applyFont="1" applyFill="1" applyBorder="1"/>
    <xf numFmtId="0" fontId="16" fillId="0" borderId="15" xfId="46" applyFont="1" applyBorder="1"/>
    <xf numFmtId="0" fontId="16" fillId="0" borderId="0" xfId="46" applyFont="1" applyBorder="1"/>
    <xf numFmtId="0" fontId="16" fillId="0" borderId="0" xfId="46" applyNumberFormat="1" applyFont="1" applyBorder="1"/>
    <xf numFmtId="0" fontId="16" fillId="0" borderId="16" xfId="46" applyFont="1" applyBorder="1"/>
    <xf numFmtId="0" fontId="16" fillId="0" borderId="0" xfId="46" applyNumberFormat="1" applyFont="1"/>
    <xf numFmtId="0" fontId="16" fillId="0" borderId="0" xfId="46"/>
    <xf numFmtId="0" fontId="16" fillId="0" borderId="0" xfId="46" applyBorder="1"/>
    <xf numFmtId="0" fontId="5" fillId="0" borderId="0" xfId="46" applyFont="1" applyBorder="1"/>
    <xf numFmtId="0" fontId="9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9" fillId="0" borderId="0" xfId="74" applyFont="1" applyBorder="1" applyAlignment="1"/>
    <xf numFmtId="0" fontId="3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42" fillId="0" borderId="0" xfId="0" applyFont="1" applyAlignment="1">
      <alignment horizontal="left"/>
    </xf>
    <xf numFmtId="0" fontId="42" fillId="0" borderId="0" xfId="46" applyFont="1" applyAlignment="1">
      <alignment horizontal="left"/>
    </xf>
    <xf numFmtId="0" fontId="5" fillId="0" borderId="0" xfId="0" applyFont="1" applyAlignment="1">
      <alignment vertical="top"/>
    </xf>
    <xf numFmtId="0" fontId="16" fillId="0" borderId="0" xfId="46" applyFill="1"/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0" fontId="5" fillId="0" borderId="1" xfId="66" applyFont="1" applyBorder="1" applyAlignment="1">
      <alignment horizontal="right" wrapText="1"/>
    </xf>
    <xf numFmtId="0" fontId="5" fillId="0" borderId="2" xfId="65" applyFont="1" applyBorder="1" applyAlignment="1" applyProtection="1">
      <alignment horizontal="left"/>
      <protection locked="0"/>
    </xf>
    <xf numFmtId="0" fontId="16" fillId="0" borderId="0" xfId="46" applyNumberFormat="1" applyFill="1"/>
    <xf numFmtId="0" fontId="16" fillId="0" borderId="0" xfId="46" applyFill="1" applyBorder="1"/>
    <xf numFmtId="0" fontId="16" fillId="0" borderId="0" xfId="46" applyNumberFormat="1" applyFill="1" applyBorder="1"/>
    <xf numFmtId="0" fontId="43" fillId="0" borderId="0" xfId="46" applyFont="1" applyFill="1" applyBorder="1"/>
    <xf numFmtId="0" fontId="43" fillId="0" borderId="0" xfId="46" applyNumberFormat="1" applyFont="1" applyFill="1" applyBorder="1"/>
    <xf numFmtId="0" fontId="36" fillId="0" borderId="0" xfId="46" applyFont="1"/>
    <xf numFmtId="0" fontId="5" fillId="0" borderId="2" xfId="46" applyFont="1" applyBorder="1" applyAlignment="1">
      <alignment horizontal="right"/>
    </xf>
    <xf numFmtId="0" fontId="4" fillId="0" borderId="2" xfId="46" applyFont="1" applyBorder="1"/>
    <xf numFmtId="0" fontId="16" fillId="0" borderId="2" xfId="46" applyBorder="1"/>
    <xf numFmtId="0" fontId="0" fillId="0" borderId="0" xfId="0" applyBorder="1"/>
    <xf numFmtId="0" fontId="0" fillId="0" borderId="0" xfId="0" applyFill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34" fillId="0" borderId="2" xfId="66" applyFont="1" applyBorder="1"/>
    <xf numFmtId="0" fontId="16" fillId="0" borderId="3" xfId="46" applyBorder="1"/>
    <xf numFmtId="0" fontId="6" fillId="0" borderId="0" xfId="0" applyNumberFormat="1" applyFont="1" applyBorder="1" applyAlignment="1">
      <alignment horizontal="right"/>
    </xf>
    <xf numFmtId="3" fontId="4" fillId="0" borderId="2" xfId="1" applyNumberFormat="1" applyFont="1" applyBorder="1"/>
    <xf numFmtId="0" fontId="43" fillId="0" borderId="0" xfId="0" applyFont="1" applyFill="1" applyBorder="1"/>
    <xf numFmtId="164" fontId="43" fillId="0" borderId="0" xfId="0" applyNumberFormat="1" applyFont="1" applyFill="1" applyBorder="1"/>
    <xf numFmtId="0" fontId="0" fillId="0" borderId="0" xfId="0" applyNumberFormat="1" applyFill="1"/>
    <xf numFmtId="3" fontId="4" fillId="0" borderId="0" xfId="1" applyNumberFormat="1" applyFont="1" applyAlignment="1"/>
    <xf numFmtId="3" fontId="5" fillId="0" borderId="0" xfId="1" applyNumberFormat="1" applyFont="1" applyAlignment="1"/>
    <xf numFmtId="3" fontId="4" fillId="0" borderId="2" xfId="1" applyNumberFormat="1" applyFont="1" applyBorder="1" applyAlignment="1"/>
    <xf numFmtId="0" fontId="9" fillId="0" borderId="0" xfId="0" applyFont="1" applyAlignment="1">
      <alignment horizontal="center"/>
    </xf>
    <xf numFmtId="164" fontId="4" fillId="0" borderId="2" xfId="65" applyNumberFormat="1" applyFont="1" applyBorder="1" applyProtection="1">
      <protection locked="0"/>
    </xf>
    <xf numFmtId="0" fontId="5" fillId="0" borderId="2" xfId="0" applyFont="1" applyBorder="1"/>
    <xf numFmtId="0" fontId="1" fillId="0" borderId="0" xfId="46" applyFont="1"/>
    <xf numFmtId="0" fontId="2" fillId="0" borderId="0" xfId="46" applyFont="1" applyAlignment="1">
      <alignment horizontal="right"/>
    </xf>
    <xf numFmtId="0" fontId="4" fillId="0" borderId="0" xfId="75" applyFont="1"/>
    <xf numFmtId="0" fontId="4" fillId="0" borderId="0" xfId="75" applyFont="1" applyAlignment="1">
      <alignment horizontal="right"/>
    </xf>
    <xf numFmtId="0" fontId="45" fillId="0" borderId="0" xfId="75" applyFont="1"/>
    <xf numFmtId="0" fontId="3" fillId="0" borderId="0" xfId="75"/>
    <xf numFmtId="0" fontId="45" fillId="0" borderId="2" xfId="75" applyFont="1" applyBorder="1"/>
    <xf numFmtId="0" fontId="5" fillId="0" borderId="3" xfId="75" applyFont="1" applyBorder="1"/>
    <xf numFmtId="0" fontId="5" fillId="0" borderId="3" xfId="75" applyFont="1" applyBorder="1" applyAlignment="1">
      <alignment horizontal="centerContinuous"/>
    </xf>
    <xf numFmtId="0" fontId="5" fillId="0" borderId="2" xfId="75" applyFont="1" applyBorder="1"/>
    <xf numFmtId="0" fontId="5" fillId="0" borderId="2" xfId="75" applyFont="1" applyBorder="1" applyAlignment="1">
      <alignment horizontal="right"/>
    </xf>
    <xf numFmtId="0" fontId="5" fillId="0" borderId="2" xfId="76" applyFont="1" applyBorder="1" applyAlignment="1">
      <alignment horizontal="right" wrapText="1"/>
    </xf>
    <xf numFmtId="0" fontId="5" fillId="0" borderId="0" xfId="75" applyFont="1"/>
    <xf numFmtId="0" fontId="5" fillId="0" borderId="0" xfId="75" applyFont="1" applyAlignment="1">
      <alignment horizontal="right"/>
    </xf>
    <xf numFmtId="0" fontId="5" fillId="0" borderId="0" xfId="75" applyFont="1" applyAlignment="1">
      <alignment horizontal="left"/>
    </xf>
    <xf numFmtId="0" fontId="5" fillId="0" borderId="0" xfId="75" applyFont="1" applyFill="1"/>
    <xf numFmtId="164" fontId="5" fillId="0" borderId="0" xfId="75" applyNumberFormat="1" applyFont="1" applyAlignment="1">
      <alignment horizontal="right"/>
    </xf>
    <xf numFmtId="1" fontId="5" fillId="0" borderId="0" xfId="75" applyNumberFormat="1" applyFont="1" applyAlignment="1">
      <alignment horizontal="right"/>
    </xf>
    <xf numFmtId="0" fontId="4" fillId="0" borderId="2" xfId="75" applyFont="1" applyBorder="1"/>
    <xf numFmtId="1" fontId="4" fillId="0" borderId="2" xfId="75" applyNumberFormat="1" applyFont="1" applyBorder="1"/>
    <xf numFmtId="164" fontId="4" fillId="0" borderId="2" xfId="75" applyNumberFormat="1" applyFont="1" applyBorder="1" applyAlignment="1">
      <alignment horizontal="right"/>
    </xf>
    <xf numFmtId="0" fontId="4" fillId="0" borderId="2" xfId="75" applyFont="1" applyBorder="1" applyAlignment="1">
      <alignment horizontal="right"/>
    </xf>
    <xf numFmtId="164" fontId="4" fillId="0" borderId="2" xfId="75" applyNumberFormat="1" applyFont="1" applyBorder="1"/>
    <xf numFmtId="3" fontId="4" fillId="0" borderId="2" xfId="75" applyNumberFormat="1" applyFont="1" applyBorder="1"/>
    <xf numFmtId="0" fontId="5" fillId="0" borderId="3" xfId="75" applyNumberFormat="1" applyFont="1" applyBorder="1" applyAlignment="1">
      <alignment horizontal="center"/>
    </xf>
    <xf numFmtId="0" fontId="45" fillId="0" borderId="3" xfId="75" applyFont="1" applyBorder="1"/>
    <xf numFmtId="0" fontId="45" fillId="0" borderId="0" xfId="75" applyFont="1" applyBorder="1"/>
    <xf numFmtId="164" fontId="5" fillId="0" borderId="0" xfId="75" applyNumberFormat="1" applyFont="1"/>
    <xf numFmtId="164" fontId="3" fillId="0" borderId="0" xfId="75" applyNumberFormat="1"/>
    <xf numFmtId="0" fontId="4" fillId="0" borderId="0" xfId="75" applyFont="1" applyFill="1"/>
    <xf numFmtId="0" fontId="5" fillId="0" borderId="3" xfId="75" applyFont="1" applyBorder="1" applyAlignment="1">
      <alignment horizontal="center"/>
    </xf>
    <xf numFmtId="0" fontId="5" fillId="0" borderId="0" xfId="75" applyFont="1" applyBorder="1" applyAlignment="1">
      <alignment horizontal="left"/>
    </xf>
    <xf numFmtId="0" fontId="5" fillId="0" borderId="0" xfId="75" applyFont="1" applyBorder="1" applyAlignment="1">
      <alignment horizontal="center"/>
    </xf>
    <xf numFmtId="1" fontId="5" fillId="0" borderId="0" xfId="75" applyNumberFormat="1" applyFont="1" applyBorder="1" applyAlignment="1">
      <alignment horizontal="right"/>
    </xf>
    <xf numFmtId="0" fontId="4" fillId="0" borderId="2" xfId="75" applyFont="1" applyFill="1" applyBorder="1"/>
    <xf numFmtId="1" fontId="4" fillId="0" borderId="2" xfId="75" applyNumberFormat="1" applyFont="1" applyFill="1" applyBorder="1"/>
    <xf numFmtId="164" fontId="4" fillId="0" borderId="2" xfId="75" applyNumberFormat="1" applyFont="1" applyFill="1" applyBorder="1"/>
    <xf numFmtId="1" fontId="3" fillId="0" borderId="0" xfId="75" applyNumberFormat="1"/>
    <xf numFmtId="0" fontId="3" fillId="0" borderId="0" xfId="75" applyBorder="1"/>
    <xf numFmtId="0" fontId="5" fillId="0" borderId="17" xfId="75" applyFont="1" applyBorder="1"/>
    <xf numFmtId="0" fontId="5" fillId="0" borderId="13" xfId="75" applyFont="1" applyBorder="1"/>
    <xf numFmtId="0" fontId="5" fillId="0" borderId="12" xfId="75" applyFont="1" applyBorder="1" applyAlignment="1">
      <alignment horizontal="right"/>
    </xf>
    <xf numFmtId="0" fontId="5" fillId="0" borderId="0" xfId="75" applyFont="1" applyBorder="1"/>
    <xf numFmtId="0" fontId="6" fillId="0" borderId="0" xfId="75" applyFont="1"/>
    <xf numFmtId="0" fontId="6" fillId="0" borderId="0" xfId="75" applyFont="1" applyBorder="1"/>
    <xf numFmtId="0" fontId="4" fillId="0" borderId="13" xfId="75" applyFont="1" applyBorder="1"/>
    <xf numFmtId="0" fontId="16" fillId="0" borderId="0" xfId="75" applyFont="1" applyBorder="1"/>
    <xf numFmtId="0" fontId="16" fillId="0" borderId="0" xfId="75" applyFont="1"/>
    <xf numFmtId="0" fontId="5" fillId="0" borderId="0" xfId="76" applyFont="1"/>
    <xf numFmtId="0" fontId="4" fillId="0" borderId="0" xfId="75" applyFont="1" applyBorder="1"/>
    <xf numFmtId="164" fontId="5" fillId="0" borderId="0" xfId="75" applyNumberFormat="1" applyFont="1" applyBorder="1"/>
    <xf numFmtId="164" fontId="4" fillId="0" borderId="13" xfId="75" applyNumberFormat="1" applyFont="1" applyBorder="1"/>
    <xf numFmtId="0" fontId="4" fillId="0" borderId="0" xfId="76" applyFont="1"/>
    <xf numFmtId="1" fontId="5" fillId="0" borderId="0" xfId="75" applyNumberFormat="1" applyFont="1" applyBorder="1" applyAlignment="1">
      <alignment horizontal="center"/>
    </xf>
    <xf numFmtId="0" fontId="5" fillId="0" borderId="12" xfId="76" applyFont="1" applyBorder="1" applyAlignment="1">
      <alignment horizontal="right"/>
    </xf>
    <xf numFmtId="0" fontId="5" fillId="0" borderId="0" xfId="76" applyFont="1" applyBorder="1" applyAlignment="1">
      <alignment horizontal="right"/>
    </xf>
    <xf numFmtId="164" fontId="5" fillId="0" borderId="0" xfId="76" applyNumberFormat="1" applyFont="1" applyBorder="1" applyAlignment="1">
      <alignment horizontal="right"/>
    </xf>
    <xf numFmtId="0" fontId="5" fillId="0" borderId="0" xfId="75" applyFont="1" applyFill="1" applyBorder="1" applyAlignment="1">
      <alignment horizontal="left"/>
    </xf>
    <xf numFmtId="0" fontId="5" fillId="0" borderId="0" xfId="75" applyFont="1" applyFill="1" applyBorder="1"/>
    <xf numFmtId="0" fontId="5" fillId="0" borderId="0" xfId="75" applyFont="1" applyBorder="1" applyAlignment="1">
      <alignment horizontal="right"/>
    </xf>
    <xf numFmtId="164" fontId="5" fillId="0" borderId="0" xfId="75" applyNumberFormat="1" applyFont="1" applyBorder="1" applyAlignment="1">
      <alignment horizontal="right"/>
    </xf>
    <xf numFmtId="1" fontId="5" fillId="0" borderId="0" xfId="76" applyNumberFormat="1" applyFont="1" applyBorder="1" applyAlignment="1">
      <alignment horizontal="left"/>
    </xf>
    <xf numFmtId="1" fontId="5" fillId="0" borderId="2" xfId="76" applyNumberFormat="1" applyFont="1" applyBorder="1" applyAlignment="1">
      <alignment horizontal="left"/>
    </xf>
    <xf numFmtId="164" fontId="5" fillId="0" borderId="2" xfId="76" applyNumberFormat="1" applyFont="1" applyBorder="1" applyAlignment="1">
      <alignment horizontal="right"/>
    </xf>
    <xf numFmtId="164" fontId="5" fillId="0" borderId="2" xfId="75" applyNumberFormat="1" applyFont="1" applyBorder="1" applyAlignment="1">
      <alignment horizontal="right"/>
    </xf>
    <xf numFmtId="0" fontId="5" fillId="0" borderId="3" xfId="46" applyFont="1" applyBorder="1"/>
    <xf numFmtId="0" fontId="5" fillId="0" borderId="13" xfId="46" applyFont="1" applyBorder="1"/>
    <xf numFmtId="0" fontId="5" fillId="0" borderId="13" xfId="46" applyFont="1" applyBorder="1" applyAlignment="1">
      <alignment horizontal="right"/>
    </xf>
    <xf numFmtId="0" fontId="5" fillId="0" borderId="2" xfId="46" applyFont="1" applyBorder="1"/>
    <xf numFmtId="0" fontId="5" fillId="0" borderId="0" xfId="46" applyFont="1" applyFill="1"/>
    <xf numFmtId="0" fontId="5" fillId="0" borderId="0" xfId="77" applyNumberFormat="1" applyFont="1" applyBorder="1"/>
    <xf numFmtId="0" fontId="6" fillId="0" borderId="0" xfId="46" applyFont="1" applyFill="1"/>
    <xf numFmtId="0" fontId="6" fillId="0" borderId="0" xfId="77" applyNumberFormat="1" applyFont="1" applyBorder="1"/>
    <xf numFmtId="0" fontId="6" fillId="0" borderId="0" xfId="46" applyFont="1" applyBorder="1"/>
    <xf numFmtId="0" fontId="6" fillId="0" borderId="13" xfId="46" applyFont="1" applyFill="1" applyBorder="1"/>
    <xf numFmtId="0" fontId="6" fillId="0" borderId="13" xfId="46" applyFont="1" applyFill="1" applyBorder="1" applyAlignment="1">
      <alignment horizontal="right"/>
    </xf>
    <xf numFmtId="0" fontId="4" fillId="0" borderId="0" xfId="76" applyFont="1" applyFill="1" applyBorder="1"/>
    <xf numFmtId="0" fontId="4" fillId="0" borderId="13" xfId="76" applyFont="1" applyBorder="1"/>
    <xf numFmtId="0" fontId="5" fillId="0" borderId="0" xfId="76" applyFont="1" applyBorder="1"/>
    <xf numFmtId="0" fontId="5" fillId="0" borderId="3" xfId="76" applyFont="1" applyBorder="1"/>
    <xf numFmtId="0" fontId="5" fillId="0" borderId="3" xfId="76" applyFont="1" applyBorder="1" applyAlignment="1">
      <alignment horizontal="center"/>
    </xf>
    <xf numFmtId="0" fontId="5" fillId="0" borderId="0" xfId="76" applyFont="1" applyBorder="1" applyAlignment="1"/>
    <xf numFmtId="0" fontId="5" fillId="0" borderId="13" xfId="76" applyFont="1" applyBorder="1"/>
    <xf numFmtId="0" fontId="5" fillId="0" borderId="2" xfId="76" applyFont="1" applyBorder="1"/>
    <xf numFmtId="0" fontId="5" fillId="0" borderId="1" xfId="76" applyFont="1" applyBorder="1" applyAlignment="1">
      <alignment horizontal="right"/>
    </xf>
    <xf numFmtId="0" fontId="5" fillId="0" borderId="1" xfId="76" applyFont="1" applyBorder="1" applyAlignment="1">
      <alignment horizontal="right" wrapText="1"/>
    </xf>
    <xf numFmtId="164" fontId="5" fillId="0" borderId="0" xfId="76" applyNumberFormat="1" applyFont="1" applyBorder="1"/>
    <xf numFmtId="1" fontId="5" fillId="0" borderId="0" xfId="76" applyNumberFormat="1" applyFont="1" applyBorder="1"/>
    <xf numFmtId="0" fontId="4" fillId="0" borderId="0" xfId="76" applyFont="1" applyBorder="1"/>
    <xf numFmtId="164" fontId="4" fillId="0" borderId="0" xfId="76" applyNumberFormat="1" applyFont="1" applyBorder="1"/>
    <xf numFmtId="0" fontId="44" fillId="0" borderId="0" xfId="0" applyNumberFormat="1" applyFont="1" applyFill="1" applyBorder="1"/>
    <xf numFmtId="0" fontId="6" fillId="0" borderId="0" xfId="76" applyFont="1" applyAlignment="1">
      <alignment horizontal="right"/>
    </xf>
    <xf numFmtId="0" fontId="6" fillId="0" borderId="0" xfId="76" applyFont="1" applyBorder="1"/>
    <xf numFmtId="0" fontId="4" fillId="0" borderId="2" xfId="76" applyFont="1" applyBorder="1"/>
    <xf numFmtId="164" fontId="4" fillId="0" borderId="2" xfId="76" quotePrefix="1" applyNumberFormat="1" applyFont="1" applyBorder="1" applyAlignment="1">
      <alignment horizontal="right"/>
    </xf>
    <xf numFmtId="0" fontId="8" fillId="0" borderId="0" xfId="76" applyFont="1"/>
    <xf numFmtId="164" fontId="6" fillId="0" borderId="0" xfId="76" applyNumberFormat="1" applyFont="1" applyBorder="1" applyAlignment="1">
      <alignment horizontal="right"/>
    </xf>
    <xf numFmtId="164" fontId="4" fillId="0" borderId="0" xfId="76" applyNumberFormat="1" applyFont="1" applyFill="1" applyBorder="1"/>
    <xf numFmtId="0" fontId="8" fillId="0" borderId="0" xfId="76" applyFont="1" applyBorder="1"/>
    <xf numFmtId="0" fontId="4" fillId="0" borderId="0" xfId="76" applyFont="1" applyFill="1"/>
    <xf numFmtId="0" fontId="5" fillId="0" borderId="0" xfId="76" applyFont="1" applyBorder="1" applyAlignment="1">
      <alignment horizontal="center"/>
    </xf>
    <xf numFmtId="0" fontId="5" fillId="0" borderId="2" xfId="76" applyFont="1" applyBorder="1" applyAlignment="1">
      <alignment horizontal="right"/>
    </xf>
    <xf numFmtId="164" fontId="5" fillId="0" borderId="0" xfId="76" applyNumberFormat="1" applyFont="1"/>
    <xf numFmtId="0" fontId="5" fillId="0" borderId="0" xfId="46" applyFont="1" applyFill="1" applyAlignment="1">
      <alignment horizontal="left"/>
    </xf>
    <xf numFmtId="0" fontId="5" fillId="0" borderId="0" xfId="76" applyFont="1" applyBorder="1" applyAlignment="1">
      <alignment horizontal="right" wrapText="1"/>
    </xf>
    <xf numFmtId="0" fontId="5" fillId="0" borderId="0" xfId="76" applyFont="1" applyFill="1" applyBorder="1" applyAlignment="1">
      <alignment wrapText="1"/>
    </xf>
    <xf numFmtId="164" fontId="5" fillId="0" borderId="0" xfId="76" applyNumberFormat="1" applyFont="1" applyBorder="1" applyAlignment="1"/>
    <xf numFmtId="1" fontId="5" fillId="0" borderId="0" xfId="76" applyNumberFormat="1" applyFont="1" applyBorder="1" applyAlignment="1"/>
    <xf numFmtId="164" fontId="5" fillId="0" borderId="0" xfId="76" applyNumberFormat="1" applyFont="1" applyBorder="1" applyAlignment="1">
      <alignment horizontal="center"/>
    </xf>
    <xf numFmtId="1" fontId="4" fillId="0" borderId="0" xfId="76" applyNumberFormat="1" applyFont="1" applyBorder="1" applyAlignment="1"/>
    <xf numFmtId="0" fontId="34" fillId="0" borderId="0" xfId="46" applyFont="1" applyFill="1"/>
    <xf numFmtId="0" fontId="4" fillId="0" borderId="0" xfId="46" applyFont="1" applyFill="1" applyAlignment="1">
      <alignment horizontal="right"/>
    </xf>
    <xf numFmtId="0" fontId="10" fillId="0" borderId="0" xfId="46" applyFont="1" applyFill="1" applyAlignment="1">
      <alignment horizontal="right"/>
    </xf>
    <xf numFmtId="0" fontId="46" fillId="0" borderId="2" xfId="46" applyFont="1" applyFill="1" applyBorder="1"/>
    <xf numFmtId="0" fontId="16" fillId="0" borderId="2" xfId="46" applyFill="1" applyBorder="1"/>
    <xf numFmtId="0" fontId="5" fillId="0" borderId="0" xfId="46" applyFont="1" applyFill="1" applyBorder="1" applyAlignment="1">
      <alignment horizontal="right"/>
    </xf>
    <xf numFmtId="0" fontId="6" fillId="0" borderId="0" xfId="46" applyFont="1" applyFill="1" applyBorder="1" applyAlignment="1">
      <alignment horizontal="right"/>
    </xf>
    <xf numFmtId="0" fontId="5" fillId="0" borderId="0" xfId="46" applyFont="1" applyFill="1" applyBorder="1"/>
    <xf numFmtId="0" fontId="16" fillId="0" borderId="3" xfId="46" applyFill="1" applyBorder="1"/>
    <xf numFmtId="0" fontId="5" fillId="0" borderId="2" xfId="46" applyFont="1" applyFill="1" applyBorder="1"/>
    <xf numFmtId="0" fontId="5" fillId="0" borderId="2" xfId="46" applyFont="1" applyFill="1" applyBorder="1" applyAlignment="1">
      <alignment horizontal="right" wrapText="1"/>
    </xf>
    <xf numFmtId="0" fontId="6" fillId="0" borderId="1" xfId="46" applyFont="1" applyFill="1" applyBorder="1" applyAlignment="1">
      <alignment horizontal="right" wrapText="1"/>
    </xf>
    <xf numFmtId="0" fontId="13" fillId="0" borderId="0" xfId="46" applyFont="1" applyFill="1" applyBorder="1"/>
    <xf numFmtId="0" fontId="13" fillId="0" borderId="0" xfId="78" applyNumberFormat="1" applyFont="1" applyFill="1" applyBorder="1"/>
    <xf numFmtId="0" fontId="48" fillId="0" borderId="0" xfId="78" applyNumberFormat="1" applyFont="1" applyFill="1" applyBorder="1"/>
    <xf numFmtId="0" fontId="6" fillId="0" borderId="0" xfId="46" applyFont="1" applyFill="1" applyAlignment="1">
      <alignment horizontal="right"/>
    </xf>
    <xf numFmtId="0" fontId="48" fillId="0" borderId="0" xfId="78" applyNumberFormat="1" applyFont="1" applyFill="1" applyBorder="1" applyAlignment="1">
      <alignment horizontal="right"/>
    </xf>
    <xf numFmtId="3" fontId="48" fillId="0" borderId="0" xfId="46" applyNumberFormat="1" applyFont="1" applyFill="1" applyBorder="1" applyAlignment="1">
      <alignment horizontal="right" wrapText="1"/>
    </xf>
    <xf numFmtId="0" fontId="5" fillId="0" borderId="0" xfId="46" applyFont="1" applyFill="1" applyAlignment="1">
      <alignment horizontal="right"/>
    </xf>
    <xf numFmtId="0" fontId="36" fillId="0" borderId="2" xfId="46" applyFont="1" applyFill="1" applyBorder="1"/>
    <xf numFmtId="3" fontId="36" fillId="0" borderId="2" xfId="46" applyNumberFormat="1" applyFont="1" applyFill="1" applyBorder="1" applyAlignment="1">
      <alignment horizontal="right"/>
    </xf>
    <xf numFmtId="3" fontId="49" fillId="0" borderId="2" xfId="46" applyNumberFormat="1" applyFont="1" applyFill="1" applyBorder="1" applyAlignment="1">
      <alignment horizontal="right"/>
    </xf>
    <xf numFmtId="0" fontId="8" fillId="0" borderId="0" xfId="46" applyFont="1" applyFill="1"/>
    <xf numFmtId="3" fontId="36" fillId="0" borderId="0" xfId="46" applyNumberFormat="1" applyFont="1" applyFill="1" applyBorder="1" applyAlignment="1">
      <alignment horizontal="right"/>
    </xf>
    <xf numFmtId="3" fontId="49" fillId="0" borderId="0" xfId="46" applyNumberFormat="1" applyFont="1" applyFill="1" applyBorder="1" applyAlignment="1">
      <alignment horizontal="right"/>
    </xf>
    <xf numFmtId="0" fontId="13" fillId="0" borderId="0" xfId="78" applyNumberFormat="1" applyFont="1" applyFill="1" applyBorder="1" applyAlignment="1">
      <alignment horizontal="right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right" wrapText="1"/>
    </xf>
    <xf numFmtId="0" fontId="5" fillId="0" borderId="2" xfId="66" applyFont="1" applyBorder="1" applyAlignment="1">
      <alignment horizontal="right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3" xfId="75" applyFont="1" applyBorder="1" applyAlignment="1">
      <alignment horizontal="center"/>
    </xf>
    <xf numFmtId="0" fontId="8" fillId="0" borderId="3" xfId="46" applyFont="1" applyFill="1" applyBorder="1" applyAlignment="1">
      <alignment wrapText="1"/>
    </xf>
    <xf numFmtId="164" fontId="16" fillId="0" borderId="0" xfId="0" applyNumberFormat="1" applyFont="1"/>
    <xf numFmtId="1" fontId="4" fillId="0" borderId="2" xfId="0" applyNumberFormat="1" applyFont="1" applyBorder="1"/>
    <xf numFmtId="0" fontId="3" fillId="0" borderId="2" xfId="75" applyBorder="1"/>
    <xf numFmtId="0" fontId="5" fillId="0" borderId="1" xfId="75" applyFont="1" applyBorder="1" applyAlignment="1">
      <alignment horizontal="right"/>
    </xf>
    <xf numFmtId="0" fontId="5" fillId="0" borderId="2" xfId="65" applyFont="1" applyBorder="1" applyAlignment="1" applyProtection="1">
      <alignment horizontal="left"/>
      <protection locked="0"/>
    </xf>
    <xf numFmtId="0" fontId="0" fillId="0" borderId="0" xfId="0" applyBorder="1"/>
    <xf numFmtId="0" fontId="8" fillId="0" borderId="0" xfId="46" applyFont="1" applyFill="1" applyAlignment="1">
      <alignment horizontal="left" wrapText="1"/>
    </xf>
    <xf numFmtId="0" fontId="5" fillId="24" borderId="0" xfId="46" applyFont="1" applyFill="1"/>
    <xf numFmtId="0" fontId="5" fillId="24" borderId="0" xfId="46" applyNumberFormat="1" applyFont="1" applyFill="1"/>
    <xf numFmtId="0" fontId="5" fillId="24" borderId="0" xfId="65" applyFont="1" applyFill="1" applyProtection="1">
      <protection locked="0"/>
    </xf>
    <xf numFmtId="0" fontId="4" fillId="24" borderId="0" xfId="46" applyFont="1" applyFill="1"/>
    <xf numFmtId="1" fontId="5" fillId="24" borderId="0" xfId="65" applyNumberFormat="1" applyFont="1" applyFill="1" applyProtection="1">
      <protection locked="0"/>
    </xf>
    <xf numFmtId="0" fontId="4" fillId="24" borderId="0" xfId="46" applyNumberFormat="1" applyFont="1" applyFill="1"/>
    <xf numFmtId="1" fontId="4" fillId="24" borderId="0" xfId="46" applyNumberFormat="1" applyFont="1" applyFill="1"/>
    <xf numFmtId="0" fontId="5" fillId="0" borderId="0" xfId="46" quotePrefix="1" applyFont="1" applyAlignment="1">
      <alignment horizontal="right"/>
    </xf>
    <xf numFmtId="1" fontId="5" fillId="0" borderId="0" xfId="65" applyNumberFormat="1" applyFont="1" applyBorder="1" applyProtection="1"/>
    <xf numFmtId="1" fontId="16" fillId="0" borderId="0" xfId="65" applyNumberFormat="1" applyFont="1" applyFill="1" applyProtection="1">
      <protection locked="0"/>
    </xf>
    <xf numFmtId="1" fontId="4" fillId="0" borderId="2" xfId="65" applyNumberFormat="1" applyFont="1" applyBorder="1" applyProtection="1"/>
    <xf numFmtId="0" fontId="4" fillId="0" borderId="0" xfId="65" applyFont="1" applyFill="1" applyAlignment="1" applyProtection="1">
      <protection locked="0"/>
    </xf>
    <xf numFmtId="1" fontId="5" fillId="0" borderId="0" xfId="65" applyNumberFormat="1" applyFont="1" applyProtection="1"/>
    <xf numFmtId="0" fontId="34" fillId="0" borderId="0" xfId="46" applyFont="1" applyFill="1" applyBorder="1"/>
    <xf numFmtId="0" fontId="34" fillId="0" borderId="2" xfId="46" applyFont="1" applyFill="1" applyBorder="1"/>
    <xf numFmtId="0" fontId="4" fillId="0" borderId="0" xfId="46" applyFont="1" applyFill="1" applyBorder="1"/>
    <xf numFmtId="0" fontId="6" fillId="0" borderId="2" xfId="46" applyFont="1" applyFill="1" applyBorder="1" applyAlignment="1">
      <alignment horizontal="right" wrapText="1"/>
    </xf>
    <xf numFmtId="0" fontId="5" fillId="0" borderId="2" xfId="46" applyFont="1" applyFill="1" applyBorder="1" applyAlignment="1">
      <alignment horizontal="right"/>
    </xf>
    <xf numFmtId="0" fontId="6" fillId="0" borderId="0" xfId="46" applyFont="1" applyFill="1" applyBorder="1"/>
    <xf numFmtId="0" fontId="36" fillId="0" borderId="0" xfId="46" applyFont="1" applyFill="1" applyBorder="1"/>
    <xf numFmtId="0" fontId="49" fillId="0" borderId="2" xfId="46" applyFont="1" applyFill="1" applyBorder="1"/>
    <xf numFmtId="169" fontId="36" fillId="0" borderId="2" xfId="46" applyNumberFormat="1" applyFont="1" applyFill="1" applyBorder="1" applyAlignment="1">
      <alignment horizontal="right"/>
    </xf>
    <xf numFmtId="169" fontId="49" fillId="0" borderId="2" xfId="46" applyNumberFormat="1" applyFont="1" applyFill="1" applyBorder="1" applyAlignment="1">
      <alignment horizontal="right"/>
    </xf>
    <xf numFmtId="169" fontId="8" fillId="0" borderId="0" xfId="46" applyNumberFormat="1" applyFont="1"/>
    <xf numFmtId="0" fontId="34" fillId="0" borderId="0" xfId="46" applyFont="1"/>
    <xf numFmtId="0" fontId="50" fillId="0" borderId="0" xfId="46" applyFont="1" applyFill="1" applyBorder="1"/>
    <xf numFmtId="0" fontId="16" fillId="0" borderId="0" xfId="46" applyFill="1" applyAlignment="1">
      <alignment horizontal="right"/>
    </xf>
    <xf numFmtId="164" fontId="16" fillId="0" borderId="0" xfId="46" applyNumberFormat="1" applyFill="1" applyAlignment="1">
      <alignment horizontal="right"/>
    </xf>
    <xf numFmtId="0" fontId="5" fillId="0" borderId="1" xfId="46" applyFont="1" applyFill="1" applyBorder="1" applyAlignment="1">
      <alignment horizontal="right" wrapText="1"/>
    </xf>
    <xf numFmtId="0" fontId="16" fillId="0" borderId="0" xfId="46" applyFont="1" applyFill="1"/>
    <xf numFmtId="0" fontId="4" fillId="0" borderId="2" xfId="46" applyFont="1" applyFill="1" applyBorder="1"/>
    <xf numFmtId="0" fontId="6" fillId="0" borderId="1" xfId="46" applyFont="1" applyFill="1" applyBorder="1" applyAlignment="1">
      <alignment horizontal="center"/>
    </xf>
    <xf numFmtId="0" fontId="6" fillId="0" borderId="0" xfId="46" applyFont="1" applyFill="1" applyAlignment="1"/>
    <xf numFmtId="1" fontId="5" fillId="0" borderId="2" xfId="1" applyNumberFormat="1" applyFont="1" applyBorder="1"/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1" xfId="1" applyFont="1" applyBorder="1" applyAlignment="1">
      <alignment horizontal="center"/>
    </xf>
    <xf numFmtId="164" fontId="6" fillId="0" borderId="0" xfId="1" applyNumberFormat="1" applyFont="1" applyFill="1"/>
    <xf numFmtId="164" fontId="5" fillId="0" borderId="0" xfId="1" applyNumberFormat="1" applyFont="1" applyFill="1" applyBorder="1"/>
    <xf numFmtId="1" fontId="6" fillId="0" borderId="0" xfId="1" applyNumberFormat="1" applyFont="1"/>
    <xf numFmtId="164" fontId="4" fillId="0" borderId="2" xfId="1" applyNumberFormat="1" applyFont="1" applyFill="1" applyBorder="1"/>
    <xf numFmtId="0" fontId="6" fillId="0" borderId="0" xfId="76" applyFont="1" applyFill="1" applyAlignment="1">
      <alignment horizontal="right"/>
    </xf>
    <xf numFmtId="0" fontId="6" fillId="0" borderId="2" xfId="76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2" xfId="76" quotePrefix="1" applyNumberFormat="1" applyFont="1" applyFill="1" applyBorder="1" applyAlignment="1">
      <alignment horizontal="right"/>
    </xf>
    <xf numFmtId="164" fontId="4" fillId="0" borderId="0" xfId="76" applyNumberFormat="1" applyFont="1"/>
    <xf numFmtId="0" fontId="6" fillId="0" borderId="0" xfId="1" applyFont="1" applyFill="1" applyBorder="1"/>
    <xf numFmtId="0" fontId="38" fillId="0" borderId="0" xfId="0" applyFont="1" applyAlignment="1">
      <alignment horizontal="center"/>
    </xf>
    <xf numFmtId="0" fontId="40" fillId="0" borderId="0" xfId="74" applyFont="1" applyFill="1" applyAlignment="1"/>
    <xf numFmtId="0" fontId="41" fillId="0" borderId="0" xfId="0" applyFont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2" xfId="0" applyFont="1" applyBorder="1"/>
    <xf numFmtId="0" fontId="5" fillId="0" borderId="3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1" xfId="65" applyFont="1" applyBorder="1" applyAlignment="1" applyProtection="1">
      <alignment horizontal="center"/>
      <protection locked="0"/>
    </xf>
    <xf numFmtId="0" fontId="5" fillId="0" borderId="0" xfId="65" applyFont="1" applyAlignment="1" applyProtection="1">
      <alignment horizontal="center"/>
      <protection locked="0"/>
    </xf>
    <xf numFmtId="0" fontId="5" fillId="0" borderId="1" xfId="66" applyFont="1" applyBorder="1" applyAlignment="1">
      <alignment horizontal="right" wrapText="1"/>
    </xf>
    <xf numFmtId="0" fontId="5" fillId="0" borderId="0" xfId="66" applyFont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2" xfId="66" applyFont="1" applyBorder="1" applyAlignment="1">
      <alignment horizontal="right"/>
    </xf>
    <xf numFmtId="0" fontId="5" fillId="0" borderId="0" xfId="66" applyFont="1" applyFill="1" applyBorder="1" applyAlignment="1">
      <alignment horizontal="left" wrapText="1"/>
    </xf>
    <xf numFmtId="0" fontId="5" fillId="0" borderId="3" xfId="66" applyFont="1" applyBorder="1" applyAlignment="1">
      <alignment horizontal="left" vertical="center"/>
    </xf>
    <xf numFmtId="0" fontId="5" fillId="0" borderId="2" xfId="66" applyFont="1" applyBorder="1" applyAlignment="1">
      <alignment horizontal="left" vertical="center"/>
    </xf>
    <xf numFmtId="0" fontId="5" fillId="0" borderId="1" xfId="66" applyFont="1" applyBorder="1" applyAlignment="1">
      <alignment horizontal="center"/>
    </xf>
    <xf numFmtId="0" fontId="5" fillId="0" borderId="3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2" xfId="65" applyFont="1" applyBorder="1" applyAlignment="1" applyProtection="1">
      <alignment horizontal="center"/>
      <protection locked="0"/>
    </xf>
    <xf numFmtId="0" fontId="5" fillId="0" borderId="3" xfId="65" applyFont="1" applyBorder="1" applyAlignment="1" applyProtection="1">
      <alignment horizontal="right" wrapText="1"/>
      <protection locked="0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12" xfId="46" applyFont="1" applyBorder="1" applyAlignment="1">
      <alignment horizontal="left"/>
    </xf>
    <xf numFmtId="0" fontId="5" fillId="0" borderId="12" xfId="46" applyFont="1" applyBorder="1" applyAlignment="1">
      <alignment horizontal="center"/>
    </xf>
    <xf numFmtId="0" fontId="4" fillId="0" borderId="0" xfId="46" applyFont="1" applyBorder="1" applyAlignment="1">
      <alignment horizontal="center"/>
    </xf>
    <xf numFmtId="0" fontId="5" fillId="0" borderId="1" xfId="75" applyFont="1" applyBorder="1" applyAlignment="1">
      <alignment horizontal="center"/>
    </xf>
    <xf numFmtId="0" fontId="5" fillId="0" borderId="1" xfId="75" applyNumberFormat="1" applyFont="1" applyBorder="1" applyAlignment="1">
      <alignment horizontal="center"/>
    </xf>
    <xf numFmtId="0" fontId="5" fillId="0" borderId="2" xfId="75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0" fontId="5" fillId="0" borderId="12" xfId="75" applyFont="1" applyBorder="1" applyAlignment="1">
      <alignment horizontal="center"/>
    </xf>
    <xf numFmtId="0" fontId="5" fillId="0" borderId="18" xfId="75" applyFont="1" applyBorder="1" applyAlignment="1">
      <alignment horizontal="center"/>
    </xf>
    <xf numFmtId="1" fontId="5" fillId="0" borderId="12" xfId="76" applyNumberFormat="1" applyFont="1" applyBorder="1" applyAlignment="1">
      <alignment horizontal="center"/>
    </xf>
    <xf numFmtId="1" fontId="5" fillId="0" borderId="0" xfId="76" applyNumberFormat="1" applyFont="1" applyBorder="1" applyAlignment="1">
      <alignment horizontal="center"/>
    </xf>
    <xf numFmtId="0" fontId="5" fillId="0" borderId="1" xfId="46" applyFont="1" applyBorder="1" applyAlignment="1">
      <alignment horizontal="center"/>
    </xf>
    <xf numFmtId="0" fontId="5" fillId="0" borderId="1" xfId="76" applyFont="1" applyBorder="1" applyAlignment="1">
      <alignment horizontal="center"/>
    </xf>
    <xf numFmtId="0" fontId="5" fillId="0" borderId="3" xfId="76" applyFont="1" applyBorder="1" applyAlignment="1">
      <alignment horizontal="center"/>
    </xf>
    <xf numFmtId="0" fontId="5" fillId="0" borderId="0" xfId="76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3" xfId="76" applyFont="1" applyBorder="1" applyAlignment="1">
      <alignment horizontal="left" vertical="center"/>
    </xf>
    <xf numFmtId="0" fontId="5" fillId="0" borderId="13" xfId="76" applyFont="1" applyBorder="1" applyAlignment="1">
      <alignment horizontal="left" vertical="center"/>
    </xf>
    <xf numFmtId="0" fontId="5" fillId="0" borderId="2" xfId="76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76" applyFont="1" applyBorder="1" applyAlignment="1">
      <alignment horizontal="right" wrapText="1"/>
    </xf>
    <xf numFmtId="0" fontId="5" fillId="0" borderId="1" xfId="46" applyFont="1" applyFill="1" applyBorder="1" applyAlignment="1">
      <alignment horizontal="center"/>
    </xf>
    <xf numFmtId="0" fontId="8" fillId="0" borderId="0" xfId="46" applyFont="1" applyFill="1" applyAlignment="1">
      <alignment horizontal="left" wrapText="1"/>
    </xf>
    <xf numFmtId="0" fontId="5" fillId="0" borderId="2" xfId="46" applyFont="1" applyFill="1" applyBorder="1" applyAlignment="1">
      <alignment horizontal="center"/>
    </xf>
    <xf numFmtId="0" fontId="8" fillId="0" borderId="0" xfId="46" applyFont="1" applyAlignment="1">
      <alignment horizontal="left" wrapText="1"/>
    </xf>
    <xf numFmtId="0" fontId="16" fillId="0" borderId="1" xfId="46" applyFill="1" applyBorder="1" applyAlignment="1">
      <alignment horizontal="center"/>
    </xf>
    <xf numFmtId="0" fontId="6" fillId="0" borderId="2" xfId="46" applyFont="1" applyFill="1" applyBorder="1" applyAlignment="1">
      <alignment horizontal="center"/>
    </xf>
  </cellXfs>
  <cellStyles count="79">
    <cellStyle name="??ombard" xfId="2"/>
    <cellStyle name="??ombard 1" xfId="3"/>
    <cellStyle name="??ombard 2" xfId="4"/>
    <cellStyle name="??ombard 3" xfId="68"/>
    <cellStyle name="??ombard_AICAN" xfId="5"/>
    <cellStyle name="??Valuta (0)_11 annuario spedalizzazio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tegoria tabella pivot" xfId="69"/>
    <cellStyle name="Check Cell" xfId="33"/>
    <cellStyle name="Euro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Linked Cell" xfId="41"/>
    <cellStyle name="Migliaia (0)_11 annuario spedalizzazione" xfId="42"/>
    <cellStyle name="Migliaia [0] 2" xfId="43"/>
    <cellStyle name="Neutral" xfId="44"/>
    <cellStyle name="Normal_appendice 2010" xfId="45"/>
    <cellStyle name="Normale" xfId="0" builtinId="0"/>
    <cellStyle name="Normale 2" xfId="46"/>
    <cellStyle name="Normale 2 2" xfId="70"/>
    <cellStyle name="Normale 2_tavola 2.10 da sostituire 21 marzo 2012" xfId="67"/>
    <cellStyle name="Normale 3" xfId="47"/>
    <cellStyle name="Normale_adozioni 1999" xfId="66"/>
    <cellStyle name="Normale_adozioni 1999 2" xfId="75"/>
    <cellStyle name="Normale_Archivio dei bambini adottabili  " xfId="65"/>
    <cellStyle name="Normale_definitivo" xfId="74"/>
    <cellStyle name="Normale_primario coppie" xfId="1"/>
    <cellStyle name="Normale_primario coppie 2" xfId="76"/>
    <cellStyle name="Normale_tavola 3.8" xfId="78"/>
    <cellStyle name="Normale_Tavole coppie adottanti_2009" xfId="77"/>
    <cellStyle name="Note" xfId="48"/>
    <cellStyle name="ombardia" xfId="49"/>
    <cellStyle name="Stile 1" xfId="50"/>
    <cellStyle name="Stile 2" xfId="51"/>
    <cellStyle name="Stile 3" xfId="52"/>
    <cellStyle name="Stile 4" xfId="53"/>
    <cellStyle name="Stile 5" xfId="54"/>
    <cellStyle name="Stile 6" xfId="55"/>
    <cellStyle name="Stile 7" xfId="56"/>
    <cellStyle name="Stile 8" xfId="71"/>
    <cellStyle name="Stile 9" xfId="72"/>
    <cellStyle name="Style 1" xfId="57"/>
    <cellStyle name="Style 2" xfId="58"/>
    <cellStyle name="Style 3" xfId="59"/>
    <cellStyle name="Style 4" xfId="60"/>
    <cellStyle name="Title" xfId="61"/>
    <cellStyle name="Total" xfId="62"/>
    <cellStyle name="Valore tabella pivot" xfId="73"/>
    <cellStyle name="Valuta (0)_11 annuario spedalizzazione" xfId="63"/>
    <cellStyle name="Warning Text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bestFit"/>
              <c:showCatName val="1"/>
              <c:showPercent val="1"/>
            </c:dLbl>
            <c:dLbl>
              <c:idx val="1"/>
              <c:layout/>
              <c:dLblPos val="bestFit"/>
              <c:showCatName val="1"/>
              <c:showPercent val="1"/>
            </c:dLbl>
            <c:dLbl>
              <c:idx val="2"/>
              <c:layout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CatName val="1"/>
            <c:showPercent val="1"/>
            <c:showLeaderLines val="1"/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'!$K$17,'tavola 1.2 '!$K$19,'tavola 1.2 '!$K$20)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7908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161925</xdr:colOff>
      <xdr:row>11</xdr:row>
      <xdr:rowOff>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tavola 1"/>
      <sheetName val="figura 1"/>
      <sheetName val="tavola 2"/>
      <sheetName val="figura 2"/>
      <sheetName val="tavola 3"/>
      <sheetName val="figura 3"/>
      <sheetName val="tavol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21"/>
  <sheetViews>
    <sheetView showGridLines="0" tabSelected="1" zoomScaleNormal="100" workbookViewId="0">
      <selection activeCell="B28" sqref="B28:F28"/>
    </sheetView>
  </sheetViews>
  <sheetFormatPr defaultRowHeight="12.75"/>
  <cols>
    <col min="1" max="1" width="7.28515625" style="101" customWidth="1"/>
    <col min="2" max="4" width="9.140625" style="101"/>
    <col min="5" max="5" width="17.42578125" style="101" customWidth="1"/>
    <col min="6" max="8" width="9.140625" style="101"/>
    <col min="9" max="9" width="10.5703125" style="101" customWidth="1"/>
    <col min="10" max="256" width="9.140625" style="101"/>
    <col min="257" max="257" width="7.28515625" style="101" customWidth="1"/>
    <col min="258" max="260" width="9.140625" style="101"/>
    <col min="261" max="261" width="17.42578125" style="101" customWidth="1"/>
    <col min="262" max="264" width="9.140625" style="101"/>
    <col min="265" max="265" width="10.5703125" style="101" customWidth="1"/>
    <col min="266" max="512" width="9.140625" style="101"/>
    <col min="513" max="513" width="7.28515625" style="101" customWidth="1"/>
    <col min="514" max="516" width="9.140625" style="101"/>
    <col min="517" max="517" width="17.42578125" style="101" customWidth="1"/>
    <col min="518" max="520" width="9.140625" style="101"/>
    <col min="521" max="521" width="10.5703125" style="101" customWidth="1"/>
    <col min="522" max="768" width="9.140625" style="101"/>
    <col min="769" max="769" width="7.28515625" style="101" customWidth="1"/>
    <col min="770" max="772" width="9.140625" style="101"/>
    <col min="773" max="773" width="17.42578125" style="101" customWidth="1"/>
    <col min="774" max="776" width="9.140625" style="101"/>
    <col min="777" max="777" width="10.5703125" style="101" customWidth="1"/>
    <col min="778" max="1024" width="9.140625" style="101"/>
    <col min="1025" max="1025" width="7.28515625" style="101" customWidth="1"/>
    <col min="1026" max="1028" width="9.140625" style="101"/>
    <col min="1029" max="1029" width="17.42578125" style="101" customWidth="1"/>
    <col min="1030" max="1032" width="9.140625" style="101"/>
    <col min="1033" max="1033" width="10.5703125" style="101" customWidth="1"/>
    <col min="1034" max="1280" width="9.140625" style="101"/>
    <col min="1281" max="1281" width="7.28515625" style="101" customWidth="1"/>
    <col min="1282" max="1284" width="9.140625" style="101"/>
    <col min="1285" max="1285" width="17.42578125" style="101" customWidth="1"/>
    <col min="1286" max="1288" width="9.140625" style="101"/>
    <col min="1289" max="1289" width="10.5703125" style="101" customWidth="1"/>
    <col min="1290" max="1536" width="9.140625" style="101"/>
    <col min="1537" max="1537" width="7.28515625" style="101" customWidth="1"/>
    <col min="1538" max="1540" width="9.140625" style="101"/>
    <col min="1541" max="1541" width="17.42578125" style="101" customWidth="1"/>
    <col min="1542" max="1544" width="9.140625" style="101"/>
    <col min="1545" max="1545" width="10.5703125" style="101" customWidth="1"/>
    <col min="1546" max="1792" width="9.140625" style="101"/>
    <col min="1793" max="1793" width="7.28515625" style="101" customWidth="1"/>
    <col min="1794" max="1796" width="9.140625" style="101"/>
    <col min="1797" max="1797" width="17.42578125" style="101" customWidth="1"/>
    <col min="1798" max="1800" width="9.140625" style="101"/>
    <col min="1801" max="1801" width="10.5703125" style="101" customWidth="1"/>
    <col min="1802" max="2048" width="9.140625" style="101"/>
    <col min="2049" max="2049" width="7.28515625" style="101" customWidth="1"/>
    <col min="2050" max="2052" width="9.140625" style="101"/>
    <col min="2053" max="2053" width="17.42578125" style="101" customWidth="1"/>
    <col min="2054" max="2056" width="9.140625" style="101"/>
    <col min="2057" max="2057" width="10.5703125" style="101" customWidth="1"/>
    <col min="2058" max="2304" width="9.140625" style="101"/>
    <col min="2305" max="2305" width="7.28515625" style="101" customWidth="1"/>
    <col min="2306" max="2308" width="9.140625" style="101"/>
    <col min="2309" max="2309" width="17.42578125" style="101" customWidth="1"/>
    <col min="2310" max="2312" width="9.140625" style="101"/>
    <col min="2313" max="2313" width="10.5703125" style="101" customWidth="1"/>
    <col min="2314" max="2560" width="9.140625" style="101"/>
    <col min="2561" max="2561" width="7.28515625" style="101" customWidth="1"/>
    <col min="2562" max="2564" width="9.140625" style="101"/>
    <col min="2565" max="2565" width="17.42578125" style="101" customWidth="1"/>
    <col min="2566" max="2568" width="9.140625" style="101"/>
    <col min="2569" max="2569" width="10.5703125" style="101" customWidth="1"/>
    <col min="2570" max="2816" width="9.140625" style="101"/>
    <col min="2817" max="2817" width="7.28515625" style="101" customWidth="1"/>
    <col min="2818" max="2820" width="9.140625" style="101"/>
    <col min="2821" max="2821" width="17.42578125" style="101" customWidth="1"/>
    <col min="2822" max="2824" width="9.140625" style="101"/>
    <col min="2825" max="2825" width="10.5703125" style="101" customWidth="1"/>
    <col min="2826" max="3072" width="9.140625" style="101"/>
    <col min="3073" max="3073" width="7.28515625" style="101" customWidth="1"/>
    <col min="3074" max="3076" width="9.140625" style="101"/>
    <col min="3077" max="3077" width="17.42578125" style="101" customWidth="1"/>
    <col min="3078" max="3080" width="9.140625" style="101"/>
    <col min="3081" max="3081" width="10.5703125" style="101" customWidth="1"/>
    <col min="3082" max="3328" width="9.140625" style="101"/>
    <col min="3329" max="3329" width="7.28515625" style="101" customWidth="1"/>
    <col min="3330" max="3332" width="9.140625" style="101"/>
    <col min="3333" max="3333" width="17.42578125" style="101" customWidth="1"/>
    <col min="3334" max="3336" width="9.140625" style="101"/>
    <col min="3337" max="3337" width="10.5703125" style="101" customWidth="1"/>
    <col min="3338" max="3584" width="9.140625" style="101"/>
    <col min="3585" max="3585" width="7.28515625" style="101" customWidth="1"/>
    <col min="3586" max="3588" width="9.140625" style="101"/>
    <col min="3589" max="3589" width="17.42578125" style="101" customWidth="1"/>
    <col min="3590" max="3592" width="9.140625" style="101"/>
    <col min="3593" max="3593" width="10.5703125" style="101" customWidth="1"/>
    <col min="3594" max="3840" width="9.140625" style="101"/>
    <col min="3841" max="3841" width="7.28515625" style="101" customWidth="1"/>
    <col min="3842" max="3844" width="9.140625" style="101"/>
    <col min="3845" max="3845" width="17.42578125" style="101" customWidth="1"/>
    <col min="3846" max="3848" width="9.140625" style="101"/>
    <col min="3849" max="3849" width="10.5703125" style="101" customWidth="1"/>
    <col min="3850" max="4096" width="9.140625" style="101"/>
    <col min="4097" max="4097" width="7.28515625" style="101" customWidth="1"/>
    <col min="4098" max="4100" width="9.140625" style="101"/>
    <col min="4101" max="4101" width="17.42578125" style="101" customWidth="1"/>
    <col min="4102" max="4104" width="9.140625" style="101"/>
    <col min="4105" max="4105" width="10.5703125" style="101" customWidth="1"/>
    <col min="4106" max="4352" width="9.140625" style="101"/>
    <col min="4353" max="4353" width="7.28515625" style="101" customWidth="1"/>
    <col min="4354" max="4356" width="9.140625" style="101"/>
    <col min="4357" max="4357" width="17.42578125" style="101" customWidth="1"/>
    <col min="4358" max="4360" width="9.140625" style="101"/>
    <col min="4361" max="4361" width="10.5703125" style="101" customWidth="1"/>
    <col min="4362" max="4608" width="9.140625" style="101"/>
    <col min="4609" max="4609" width="7.28515625" style="101" customWidth="1"/>
    <col min="4610" max="4612" width="9.140625" style="101"/>
    <col min="4613" max="4613" width="17.42578125" style="101" customWidth="1"/>
    <col min="4614" max="4616" width="9.140625" style="101"/>
    <col min="4617" max="4617" width="10.5703125" style="101" customWidth="1"/>
    <col min="4618" max="4864" width="9.140625" style="101"/>
    <col min="4865" max="4865" width="7.28515625" style="101" customWidth="1"/>
    <col min="4866" max="4868" width="9.140625" style="101"/>
    <col min="4869" max="4869" width="17.42578125" style="101" customWidth="1"/>
    <col min="4870" max="4872" width="9.140625" style="101"/>
    <col min="4873" max="4873" width="10.5703125" style="101" customWidth="1"/>
    <col min="4874" max="5120" width="9.140625" style="101"/>
    <col min="5121" max="5121" width="7.28515625" style="101" customWidth="1"/>
    <col min="5122" max="5124" width="9.140625" style="101"/>
    <col min="5125" max="5125" width="17.42578125" style="101" customWidth="1"/>
    <col min="5126" max="5128" width="9.140625" style="101"/>
    <col min="5129" max="5129" width="10.5703125" style="101" customWidth="1"/>
    <col min="5130" max="5376" width="9.140625" style="101"/>
    <col min="5377" max="5377" width="7.28515625" style="101" customWidth="1"/>
    <col min="5378" max="5380" width="9.140625" style="101"/>
    <col min="5381" max="5381" width="17.42578125" style="101" customWidth="1"/>
    <col min="5382" max="5384" width="9.140625" style="101"/>
    <col min="5385" max="5385" width="10.5703125" style="101" customWidth="1"/>
    <col min="5386" max="5632" width="9.140625" style="101"/>
    <col min="5633" max="5633" width="7.28515625" style="101" customWidth="1"/>
    <col min="5634" max="5636" width="9.140625" style="101"/>
    <col min="5637" max="5637" width="17.42578125" style="101" customWidth="1"/>
    <col min="5638" max="5640" width="9.140625" style="101"/>
    <col min="5641" max="5641" width="10.5703125" style="101" customWidth="1"/>
    <col min="5642" max="5888" width="9.140625" style="101"/>
    <col min="5889" max="5889" width="7.28515625" style="101" customWidth="1"/>
    <col min="5890" max="5892" width="9.140625" style="101"/>
    <col min="5893" max="5893" width="17.42578125" style="101" customWidth="1"/>
    <col min="5894" max="5896" width="9.140625" style="101"/>
    <col min="5897" max="5897" width="10.5703125" style="101" customWidth="1"/>
    <col min="5898" max="6144" width="9.140625" style="101"/>
    <col min="6145" max="6145" width="7.28515625" style="101" customWidth="1"/>
    <col min="6146" max="6148" width="9.140625" style="101"/>
    <col min="6149" max="6149" width="17.42578125" style="101" customWidth="1"/>
    <col min="6150" max="6152" width="9.140625" style="101"/>
    <col min="6153" max="6153" width="10.5703125" style="101" customWidth="1"/>
    <col min="6154" max="6400" width="9.140625" style="101"/>
    <col min="6401" max="6401" width="7.28515625" style="101" customWidth="1"/>
    <col min="6402" max="6404" width="9.140625" style="101"/>
    <col min="6405" max="6405" width="17.42578125" style="101" customWidth="1"/>
    <col min="6406" max="6408" width="9.140625" style="101"/>
    <col min="6409" max="6409" width="10.5703125" style="101" customWidth="1"/>
    <col min="6410" max="6656" width="9.140625" style="101"/>
    <col min="6657" max="6657" width="7.28515625" style="101" customWidth="1"/>
    <col min="6658" max="6660" width="9.140625" style="101"/>
    <col min="6661" max="6661" width="17.42578125" style="101" customWidth="1"/>
    <col min="6662" max="6664" width="9.140625" style="101"/>
    <col min="6665" max="6665" width="10.5703125" style="101" customWidth="1"/>
    <col min="6666" max="6912" width="9.140625" style="101"/>
    <col min="6913" max="6913" width="7.28515625" style="101" customWidth="1"/>
    <col min="6914" max="6916" width="9.140625" style="101"/>
    <col min="6917" max="6917" width="17.42578125" style="101" customWidth="1"/>
    <col min="6918" max="6920" width="9.140625" style="101"/>
    <col min="6921" max="6921" width="10.5703125" style="101" customWidth="1"/>
    <col min="6922" max="7168" width="9.140625" style="101"/>
    <col min="7169" max="7169" width="7.28515625" style="101" customWidth="1"/>
    <col min="7170" max="7172" width="9.140625" style="101"/>
    <col min="7173" max="7173" width="17.42578125" style="101" customWidth="1"/>
    <col min="7174" max="7176" width="9.140625" style="101"/>
    <col min="7177" max="7177" width="10.5703125" style="101" customWidth="1"/>
    <col min="7178" max="7424" width="9.140625" style="101"/>
    <col min="7425" max="7425" width="7.28515625" style="101" customWidth="1"/>
    <col min="7426" max="7428" width="9.140625" style="101"/>
    <col min="7429" max="7429" width="17.42578125" style="101" customWidth="1"/>
    <col min="7430" max="7432" width="9.140625" style="101"/>
    <col min="7433" max="7433" width="10.5703125" style="101" customWidth="1"/>
    <col min="7434" max="7680" width="9.140625" style="101"/>
    <col min="7681" max="7681" width="7.28515625" style="101" customWidth="1"/>
    <col min="7682" max="7684" width="9.140625" style="101"/>
    <col min="7685" max="7685" width="17.42578125" style="101" customWidth="1"/>
    <col min="7686" max="7688" width="9.140625" style="101"/>
    <col min="7689" max="7689" width="10.5703125" style="101" customWidth="1"/>
    <col min="7690" max="7936" width="9.140625" style="101"/>
    <col min="7937" max="7937" width="7.28515625" style="101" customWidth="1"/>
    <col min="7938" max="7940" width="9.140625" style="101"/>
    <col min="7941" max="7941" width="17.42578125" style="101" customWidth="1"/>
    <col min="7942" max="7944" width="9.140625" style="101"/>
    <col min="7945" max="7945" width="10.5703125" style="101" customWidth="1"/>
    <col min="7946" max="8192" width="9.140625" style="101"/>
    <col min="8193" max="8193" width="7.28515625" style="101" customWidth="1"/>
    <col min="8194" max="8196" width="9.140625" style="101"/>
    <col min="8197" max="8197" width="17.42578125" style="101" customWidth="1"/>
    <col min="8198" max="8200" width="9.140625" style="101"/>
    <col min="8201" max="8201" width="10.5703125" style="101" customWidth="1"/>
    <col min="8202" max="8448" width="9.140625" style="101"/>
    <col min="8449" max="8449" width="7.28515625" style="101" customWidth="1"/>
    <col min="8450" max="8452" width="9.140625" style="101"/>
    <col min="8453" max="8453" width="17.42578125" style="101" customWidth="1"/>
    <col min="8454" max="8456" width="9.140625" style="101"/>
    <col min="8457" max="8457" width="10.5703125" style="101" customWidth="1"/>
    <col min="8458" max="8704" width="9.140625" style="101"/>
    <col min="8705" max="8705" width="7.28515625" style="101" customWidth="1"/>
    <col min="8706" max="8708" width="9.140625" style="101"/>
    <col min="8709" max="8709" width="17.42578125" style="101" customWidth="1"/>
    <col min="8710" max="8712" width="9.140625" style="101"/>
    <col min="8713" max="8713" width="10.5703125" style="101" customWidth="1"/>
    <col min="8714" max="8960" width="9.140625" style="101"/>
    <col min="8961" max="8961" width="7.28515625" style="101" customWidth="1"/>
    <col min="8962" max="8964" width="9.140625" style="101"/>
    <col min="8965" max="8965" width="17.42578125" style="101" customWidth="1"/>
    <col min="8966" max="8968" width="9.140625" style="101"/>
    <col min="8969" max="8969" width="10.5703125" style="101" customWidth="1"/>
    <col min="8970" max="9216" width="9.140625" style="101"/>
    <col min="9217" max="9217" width="7.28515625" style="101" customWidth="1"/>
    <col min="9218" max="9220" width="9.140625" style="101"/>
    <col min="9221" max="9221" width="17.42578125" style="101" customWidth="1"/>
    <col min="9222" max="9224" width="9.140625" style="101"/>
    <col min="9225" max="9225" width="10.5703125" style="101" customWidth="1"/>
    <col min="9226" max="9472" width="9.140625" style="101"/>
    <col min="9473" max="9473" width="7.28515625" style="101" customWidth="1"/>
    <col min="9474" max="9476" width="9.140625" style="101"/>
    <col min="9477" max="9477" width="17.42578125" style="101" customWidth="1"/>
    <col min="9478" max="9480" width="9.140625" style="101"/>
    <col min="9481" max="9481" width="10.5703125" style="101" customWidth="1"/>
    <col min="9482" max="9728" width="9.140625" style="101"/>
    <col min="9729" max="9729" width="7.28515625" style="101" customWidth="1"/>
    <col min="9730" max="9732" width="9.140625" style="101"/>
    <col min="9733" max="9733" width="17.42578125" style="101" customWidth="1"/>
    <col min="9734" max="9736" width="9.140625" style="101"/>
    <col min="9737" max="9737" width="10.5703125" style="101" customWidth="1"/>
    <col min="9738" max="9984" width="9.140625" style="101"/>
    <col min="9985" max="9985" width="7.28515625" style="101" customWidth="1"/>
    <col min="9986" max="9988" width="9.140625" style="101"/>
    <col min="9989" max="9989" width="17.42578125" style="101" customWidth="1"/>
    <col min="9990" max="9992" width="9.140625" style="101"/>
    <col min="9993" max="9993" width="10.5703125" style="101" customWidth="1"/>
    <col min="9994" max="10240" width="9.140625" style="101"/>
    <col min="10241" max="10241" width="7.28515625" style="101" customWidth="1"/>
    <col min="10242" max="10244" width="9.140625" style="101"/>
    <col min="10245" max="10245" width="17.42578125" style="101" customWidth="1"/>
    <col min="10246" max="10248" width="9.140625" style="101"/>
    <col min="10249" max="10249" width="10.5703125" style="101" customWidth="1"/>
    <col min="10250" max="10496" width="9.140625" style="101"/>
    <col min="10497" max="10497" width="7.28515625" style="101" customWidth="1"/>
    <col min="10498" max="10500" width="9.140625" style="101"/>
    <col min="10501" max="10501" width="17.42578125" style="101" customWidth="1"/>
    <col min="10502" max="10504" width="9.140625" style="101"/>
    <col min="10505" max="10505" width="10.5703125" style="101" customWidth="1"/>
    <col min="10506" max="10752" width="9.140625" style="101"/>
    <col min="10753" max="10753" width="7.28515625" style="101" customWidth="1"/>
    <col min="10754" max="10756" width="9.140625" style="101"/>
    <col min="10757" max="10757" width="17.42578125" style="101" customWidth="1"/>
    <col min="10758" max="10760" width="9.140625" style="101"/>
    <col min="10761" max="10761" width="10.5703125" style="101" customWidth="1"/>
    <col min="10762" max="11008" width="9.140625" style="101"/>
    <col min="11009" max="11009" width="7.28515625" style="101" customWidth="1"/>
    <col min="11010" max="11012" width="9.140625" style="101"/>
    <col min="11013" max="11013" width="17.42578125" style="101" customWidth="1"/>
    <col min="11014" max="11016" width="9.140625" style="101"/>
    <col min="11017" max="11017" width="10.5703125" style="101" customWidth="1"/>
    <col min="11018" max="11264" width="9.140625" style="101"/>
    <col min="11265" max="11265" width="7.28515625" style="101" customWidth="1"/>
    <col min="11266" max="11268" width="9.140625" style="101"/>
    <col min="11269" max="11269" width="17.42578125" style="101" customWidth="1"/>
    <col min="11270" max="11272" width="9.140625" style="101"/>
    <col min="11273" max="11273" width="10.5703125" style="101" customWidth="1"/>
    <col min="11274" max="11520" width="9.140625" style="101"/>
    <col min="11521" max="11521" width="7.28515625" style="101" customWidth="1"/>
    <col min="11522" max="11524" width="9.140625" style="101"/>
    <col min="11525" max="11525" width="17.42578125" style="101" customWidth="1"/>
    <col min="11526" max="11528" width="9.140625" style="101"/>
    <col min="11529" max="11529" width="10.5703125" style="101" customWidth="1"/>
    <col min="11530" max="11776" width="9.140625" style="101"/>
    <col min="11777" max="11777" width="7.28515625" style="101" customWidth="1"/>
    <col min="11778" max="11780" width="9.140625" style="101"/>
    <col min="11781" max="11781" width="17.42578125" style="101" customWidth="1"/>
    <col min="11782" max="11784" width="9.140625" style="101"/>
    <col min="11785" max="11785" width="10.5703125" style="101" customWidth="1"/>
    <col min="11786" max="12032" width="9.140625" style="101"/>
    <col min="12033" max="12033" width="7.28515625" style="101" customWidth="1"/>
    <col min="12034" max="12036" width="9.140625" style="101"/>
    <col min="12037" max="12037" width="17.42578125" style="101" customWidth="1"/>
    <col min="12038" max="12040" width="9.140625" style="101"/>
    <col min="12041" max="12041" width="10.5703125" style="101" customWidth="1"/>
    <col min="12042" max="12288" width="9.140625" style="101"/>
    <col min="12289" max="12289" width="7.28515625" style="101" customWidth="1"/>
    <col min="12290" max="12292" width="9.140625" style="101"/>
    <col min="12293" max="12293" width="17.42578125" style="101" customWidth="1"/>
    <col min="12294" max="12296" width="9.140625" style="101"/>
    <col min="12297" max="12297" width="10.5703125" style="101" customWidth="1"/>
    <col min="12298" max="12544" width="9.140625" style="101"/>
    <col min="12545" max="12545" width="7.28515625" style="101" customWidth="1"/>
    <col min="12546" max="12548" width="9.140625" style="101"/>
    <col min="12549" max="12549" width="17.42578125" style="101" customWidth="1"/>
    <col min="12550" max="12552" width="9.140625" style="101"/>
    <col min="12553" max="12553" width="10.5703125" style="101" customWidth="1"/>
    <col min="12554" max="12800" width="9.140625" style="101"/>
    <col min="12801" max="12801" width="7.28515625" style="101" customWidth="1"/>
    <col min="12802" max="12804" width="9.140625" style="101"/>
    <col min="12805" max="12805" width="17.42578125" style="101" customWidth="1"/>
    <col min="12806" max="12808" width="9.140625" style="101"/>
    <col min="12809" max="12809" width="10.5703125" style="101" customWidth="1"/>
    <col min="12810" max="13056" width="9.140625" style="101"/>
    <col min="13057" max="13057" width="7.28515625" style="101" customWidth="1"/>
    <col min="13058" max="13060" width="9.140625" style="101"/>
    <col min="13061" max="13061" width="17.42578125" style="101" customWidth="1"/>
    <col min="13062" max="13064" width="9.140625" style="101"/>
    <col min="13065" max="13065" width="10.5703125" style="101" customWidth="1"/>
    <col min="13066" max="13312" width="9.140625" style="101"/>
    <col min="13313" max="13313" width="7.28515625" style="101" customWidth="1"/>
    <col min="13314" max="13316" width="9.140625" style="101"/>
    <col min="13317" max="13317" width="17.42578125" style="101" customWidth="1"/>
    <col min="13318" max="13320" width="9.140625" style="101"/>
    <col min="13321" max="13321" width="10.5703125" style="101" customWidth="1"/>
    <col min="13322" max="13568" width="9.140625" style="101"/>
    <col min="13569" max="13569" width="7.28515625" style="101" customWidth="1"/>
    <col min="13570" max="13572" width="9.140625" style="101"/>
    <col min="13573" max="13573" width="17.42578125" style="101" customWidth="1"/>
    <col min="13574" max="13576" width="9.140625" style="101"/>
    <col min="13577" max="13577" width="10.5703125" style="101" customWidth="1"/>
    <col min="13578" max="13824" width="9.140625" style="101"/>
    <col min="13825" max="13825" width="7.28515625" style="101" customWidth="1"/>
    <col min="13826" max="13828" width="9.140625" style="101"/>
    <col min="13829" max="13829" width="17.42578125" style="101" customWidth="1"/>
    <col min="13830" max="13832" width="9.140625" style="101"/>
    <col min="13833" max="13833" width="10.5703125" style="101" customWidth="1"/>
    <col min="13834" max="14080" width="9.140625" style="101"/>
    <col min="14081" max="14081" width="7.28515625" style="101" customWidth="1"/>
    <col min="14082" max="14084" width="9.140625" style="101"/>
    <col min="14085" max="14085" width="17.42578125" style="101" customWidth="1"/>
    <col min="14086" max="14088" width="9.140625" style="101"/>
    <col min="14089" max="14089" width="10.5703125" style="101" customWidth="1"/>
    <col min="14090" max="14336" width="9.140625" style="101"/>
    <col min="14337" max="14337" width="7.28515625" style="101" customWidth="1"/>
    <col min="14338" max="14340" width="9.140625" style="101"/>
    <col min="14341" max="14341" width="17.42578125" style="101" customWidth="1"/>
    <col min="14342" max="14344" width="9.140625" style="101"/>
    <col min="14345" max="14345" width="10.5703125" style="101" customWidth="1"/>
    <col min="14346" max="14592" width="9.140625" style="101"/>
    <col min="14593" max="14593" width="7.28515625" style="101" customWidth="1"/>
    <col min="14594" max="14596" width="9.140625" style="101"/>
    <col min="14597" max="14597" width="17.42578125" style="101" customWidth="1"/>
    <col min="14598" max="14600" width="9.140625" style="101"/>
    <col min="14601" max="14601" width="10.5703125" style="101" customWidth="1"/>
    <col min="14602" max="14848" width="9.140625" style="101"/>
    <col min="14849" max="14849" width="7.28515625" style="101" customWidth="1"/>
    <col min="14850" max="14852" width="9.140625" style="101"/>
    <col min="14853" max="14853" width="17.42578125" style="101" customWidth="1"/>
    <col min="14854" max="14856" width="9.140625" style="101"/>
    <col min="14857" max="14857" width="10.5703125" style="101" customWidth="1"/>
    <col min="14858" max="15104" width="9.140625" style="101"/>
    <col min="15105" max="15105" width="7.28515625" style="101" customWidth="1"/>
    <col min="15106" max="15108" width="9.140625" style="101"/>
    <col min="15109" max="15109" width="17.42578125" style="101" customWidth="1"/>
    <col min="15110" max="15112" width="9.140625" style="101"/>
    <col min="15113" max="15113" width="10.5703125" style="101" customWidth="1"/>
    <col min="15114" max="15360" width="9.140625" style="101"/>
    <col min="15361" max="15361" width="7.28515625" style="101" customWidth="1"/>
    <col min="15362" max="15364" width="9.140625" style="101"/>
    <col min="15365" max="15365" width="17.42578125" style="101" customWidth="1"/>
    <col min="15366" max="15368" width="9.140625" style="101"/>
    <col min="15369" max="15369" width="10.5703125" style="101" customWidth="1"/>
    <col min="15370" max="15616" width="9.140625" style="101"/>
    <col min="15617" max="15617" width="7.28515625" style="101" customWidth="1"/>
    <col min="15618" max="15620" width="9.140625" style="101"/>
    <col min="15621" max="15621" width="17.42578125" style="101" customWidth="1"/>
    <col min="15622" max="15624" width="9.140625" style="101"/>
    <col min="15625" max="15625" width="10.5703125" style="101" customWidth="1"/>
    <col min="15626" max="15872" width="9.140625" style="101"/>
    <col min="15873" max="15873" width="7.28515625" style="101" customWidth="1"/>
    <col min="15874" max="15876" width="9.140625" style="101"/>
    <col min="15877" max="15877" width="17.42578125" style="101" customWidth="1"/>
    <col min="15878" max="15880" width="9.140625" style="101"/>
    <col min="15881" max="15881" width="10.5703125" style="101" customWidth="1"/>
    <col min="15882" max="16128" width="9.140625" style="101"/>
    <col min="16129" max="16129" width="7.28515625" style="101" customWidth="1"/>
    <col min="16130" max="16132" width="9.140625" style="101"/>
    <col min="16133" max="16133" width="17.42578125" style="101" customWidth="1"/>
    <col min="16134" max="16136" width="9.140625" style="101"/>
    <col min="16137" max="16137" width="10.5703125" style="101" customWidth="1"/>
    <col min="16138" max="16384" width="9.140625" style="101"/>
  </cols>
  <sheetData>
    <row r="5" spans="1:9" ht="15.75">
      <c r="A5" s="211"/>
    </row>
    <row r="6" spans="1:9" ht="15.75">
      <c r="A6" s="211"/>
    </row>
    <row r="7" spans="1:9" ht="15">
      <c r="A7" s="212"/>
    </row>
    <row r="8" spans="1:9" ht="15">
      <c r="A8" s="212"/>
    </row>
    <row r="14" spans="1:9" ht="20.25">
      <c r="A14" s="453" t="s">
        <v>242</v>
      </c>
      <c r="B14" s="453"/>
      <c r="C14" s="453"/>
      <c r="D14" s="453"/>
      <c r="E14" s="453"/>
      <c r="F14" s="453"/>
      <c r="G14" s="453"/>
      <c r="H14" s="453"/>
      <c r="I14" s="453"/>
    </row>
    <row r="15" spans="1:9" ht="18">
      <c r="A15" s="213"/>
    </row>
    <row r="16" spans="1:9" s="213" customFormat="1" ht="18">
      <c r="A16" s="213" t="s">
        <v>140</v>
      </c>
      <c r="H16" s="214"/>
    </row>
    <row r="17" spans="1:9" ht="15.75">
      <c r="E17" s="251"/>
    </row>
    <row r="18" spans="1:9" ht="15.75">
      <c r="A18" s="215"/>
      <c r="C18" s="215"/>
    </row>
    <row r="19" spans="1:9" ht="18">
      <c r="A19" s="216" t="s">
        <v>324</v>
      </c>
      <c r="B19" s="217"/>
      <c r="C19" s="217"/>
    </row>
    <row r="20" spans="1:9" ht="15">
      <c r="A20" s="454"/>
      <c r="B20" s="454"/>
      <c r="C20" s="454"/>
      <c r="D20" s="454"/>
      <c r="E20" s="454"/>
      <c r="F20" s="454"/>
      <c r="G20" s="454"/>
      <c r="H20" s="454"/>
      <c r="I20" s="454"/>
    </row>
    <row r="21" spans="1:9" ht="18">
      <c r="B21" s="216"/>
      <c r="D21" s="216" t="s">
        <v>140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zoomScaleNormal="100" workbookViewId="0">
      <selection activeCell="B28" sqref="B28:F28"/>
    </sheetView>
  </sheetViews>
  <sheetFormatPr defaultRowHeight="12"/>
  <cols>
    <col min="1" max="1" width="22.85546875" style="4" customWidth="1"/>
    <col min="2" max="4" width="12.85546875" style="4" customWidth="1"/>
    <col min="5" max="5" width="0.85546875" style="4" customWidth="1"/>
    <col min="6" max="6" width="9.7109375" style="4" customWidth="1"/>
    <col min="7" max="7" width="10.42578125" style="4" customWidth="1"/>
    <col min="8" max="16384" width="9.140625" style="4"/>
  </cols>
  <sheetData>
    <row r="1" spans="1:10" ht="14.25" customHeight="1">
      <c r="A1" s="3" t="s">
        <v>136</v>
      </c>
    </row>
    <row r="2" spans="1:10" ht="14.25" customHeight="1">
      <c r="A2" s="3" t="s">
        <v>365</v>
      </c>
    </row>
    <row r="3" spans="1:10">
      <c r="A3" s="15"/>
    </row>
    <row r="4" spans="1:10" ht="15" customHeight="1">
      <c r="A4" s="6"/>
      <c r="B4" s="32" t="s">
        <v>34</v>
      </c>
      <c r="C4" s="32"/>
      <c r="D4" s="32"/>
      <c r="E4" s="31"/>
      <c r="F4" s="32" t="s">
        <v>14</v>
      </c>
      <c r="G4" s="32"/>
    </row>
    <row r="5" spans="1:10" ht="26.25" customHeight="1">
      <c r="A5" s="15" t="s">
        <v>35</v>
      </c>
      <c r="B5" s="57" t="s">
        <v>36</v>
      </c>
      <c r="C5" s="57" t="s">
        <v>37</v>
      </c>
      <c r="D5" s="57" t="s">
        <v>38</v>
      </c>
      <c r="E5" s="15"/>
      <c r="F5" s="57" t="s">
        <v>2</v>
      </c>
      <c r="G5" s="57" t="s">
        <v>39</v>
      </c>
    </row>
    <row r="6" spans="1:10" ht="7.5" customHeight="1">
      <c r="A6" s="6"/>
      <c r="B6" s="58"/>
      <c r="C6" s="58"/>
      <c r="D6" s="58"/>
      <c r="E6" s="6"/>
      <c r="F6" s="59"/>
    </row>
    <row r="7" spans="1:10" ht="12.75" customHeight="1">
      <c r="A7" s="6"/>
      <c r="B7" s="460" t="s">
        <v>134</v>
      </c>
      <c r="C7" s="460"/>
      <c r="D7" s="460"/>
      <c r="E7" s="460"/>
      <c r="F7" s="460"/>
      <c r="G7" s="460"/>
    </row>
    <row r="8" spans="1:10" ht="7.5" customHeight="1">
      <c r="A8" s="6"/>
      <c r="B8" s="52"/>
      <c r="C8" s="52"/>
      <c r="D8" s="52"/>
      <c r="E8" s="23"/>
      <c r="F8" s="23"/>
      <c r="G8" s="24"/>
    </row>
    <row r="9" spans="1:10" ht="12.75" customHeight="1">
      <c r="A9" s="60" t="s">
        <v>40</v>
      </c>
      <c r="B9" s="52">
        <v>20</v>
      </c>
      <c r="C9" s="52">
        <v>2</v>
      </c>
      <c r="D9" s="52">
        <v>67</v>
      </c>
      <c r="E9" s="23"/>
      <c r="F9" s="23">
        <v>89</v>
      </c>
      <c r="G9" s="24">
        <v>16.6044776119403</v>
      </c>
      <c r="J9" s="21"/>
    </row>
    <row r="10" spans="1:10" ht="12.75" customHeight="1">
      <c r="A10" s="60" t="s">
        <v>41</v>
      </c>
      <c r="B10" s="46">
        <v>64</v>
      </c>
      <c r="C10" s="46">
        <v>5</v>
      </c>
      <c r="D10" s="46">
        <v>102</v>
      </c>
      <c r="F10" s="23">
        <v>171</v>
      </c>
      <c r="G10" s="24">
        <v>31.902985074626866</v>
      </c>
      <c r="J10" s="21"/>
    </row>
    <row r="11" spans="1:10" ht="12.75" customHeight="1">
      <c r="A11" s="60" t="s">
        <v>42</v>
      </c>
      <c r="B11" s="46">
        <v>67</v>
      </c>
      <c r="C11" s="46">
        <v>8</v>
      </c>
      <c r="D11" s="46">
        <v>75</v>
      </c>
      <c r="F11" s="23">
        <v>150</v>
      </c>
      <c r="G11" s="24">
        <v>27.985074626865668</v>
      </c>
      <c r="J11" s="21"/>
    </row>
    <row r="12" spans="1:10" ht="12.75" customHeight="1">
      <c r="A12" s="61" t="s">
        <v>43</v>
      </c>
      <c r="B12" s="46">
        <v>34</v>
      </c>
      <c r="C12" s="46">
        <v>5</v>
      </c>
      <c r="D12" s="46">
        <v>38</v>
      </c>
      <c r="F12" s="23">
        <v>77</v>
      </c>
      <c r="G12" s="24">
        <v>14.365671641791044</v>
      </c>
      <c r="J12" s="21"/>
    </row>
    <row r="13" spans="1:10" ht="12.75" customHeight="1">
      <c r="A13" s="60" t="s">
        <v>44</v>
      </c>
      <c r="B13" s="46">
        <v>15</v>
      </c>
      <c r="C13" s="46">
        <v>1</v>
      </c>
      <c r="D13" s="46">
        <v>19</v>
      </c>
      <c r="F13" s="23">
        <v>35</v>
      </c>
      <c r="G13" s="24">
        <v>6.5298507462686564</v>
      </c>
      <c r="J13" s="21"/>
    </row>
    <row r="14" spans="1:10" ht="12.75" customHeight="1">
      <c r="A14" s="60" t="s">
        <v>45</v>
      </c>
      <c r="B14" s="46">
        <v>4</v>
      </c>
      <c r="C14" s="46">
        <v>2</v>
      </c>
      <c r="D14" s="46">
        <v>6</v>
      </c>
      <c r="F14" s="23">
        <v>12</v>
      </c>
      <c r="G14" s="24">
        <v>2.2388059701492535</v>
      </c>
      <c r="J14" s="21"/>
    </row>
    <row r="15" spans="1:10" ht="12.75" customHeight="1">
      <c r="A15" s="60" t="s">
        <v>46</v>
      </c>
      <c r="B15" s="46">
        <v>1</v>
      </c>
      <c r="C15" s="35">
        <v>0</v>
      </c>
      <c r="D15" s="46">
        <v>1</v>
      </c>
      <c r="F15" s="23">
        <v>2</v>
      </c>
      <c r="G15" s="24">
        <v>0.37313432835820892</v>
      </c>
      <c r="J15" s="21"/>
    </row>
    <row r="16" spans="1:10" ht="12.75" customHeight="1">
      <c r="A16" s="47" t="s">
        <v>29</v>
      </c>
      <c r="B16" s="36">
        <v>8</v>
      </c>
      <c r="C16" s="36">
        <v>0</v>
      </c>
      <c r="D16" s="36">
        <v>0</v>
      </c>
      <c r="E16" s="47"/>
      <c r="F16" s="47">
        <v>8</v>
      </c>
      <c r="G16" s="62" t="s">
        <v>6</v>
      </c>
      <c r="J16" s="21"/>
    </row>
    <row r="17" spans="1:10" ht="12.75" customHeight="1">
      <c r="A17" s="38" t="s">
        <v>14</v>
      </c>
      <c r="B17" s="38">
        <f>SUM(B9:B16)</f>
        <v>213</v>
      </c>
      <c r="C17" s="38">
        <f>SUM(C9:C16)</f>
        <v>23</v>
      </c>
      <c r="D17" s="38">
        <f>SUM(D9:D16)</f>
        <v>308</v>
      </c>
      <c r="E17" s="38"/>
      <c r="F17" s="38">
        <v>544</v>
      </c>
      <c r="G17" s="63">
        <v>100</v>
      </c>
      <c r="J17" s="21"/>
    </row>
    <row r="18" spans="1:10" ht="7.5" customHeight="1">
      <c r="A18" s="6"/>
      <c r="B18" s="225"/>
      <c r="C18" s="225"/>
      <c r="D18" s="225"/>
      <c r="E18" s="6"/>
      <c r="F18" s="59"/>
      <c r="G18" s="6"/>
    </row>
    <row r="19" spans="1:10" ht="12.75" customHeight="1">
      <c r="B19" s="460" t="s">
        <v>246</v>
      </c>
      <c r="C19" s="460"/>
      <c r="D19" s="460"/>
      <c r="E19" s="460"/>
      <c r="F19" s="460"/>
      <c r="G19" s="460"/>
    </row>
    <row r="20" spans="1:10" ht="7.5" customHeight="1">
      <c r="A20" s="60"/>
      <c r="B20" s="224"/>
      <c r="C20" s="224"/>
      <c r="D20" s="224"/>
      <c r="E20" s="224"/>
      <c r="F20" s="224"/>
      <c r="G20" s="224"/>
    </row>
    <row r="21" spans="1:10" ht="13.5">
      <c r="A21" s="60" t="s">
        <v>40</v>
      </c>
      <c r="B21" s="52">
        <v>19</v>
      </c>
      <c r="C21" s="52">
        <v>2</v>
      </c>
      <c r="D21" s="52">
        <v>72</v>
      </c>
      <c r="E21" s="23"/>
      <c r="F21" s="23">
        <v>93</v>
      </c>
      <c r="G21" s="24">
        <v>19.018404907975462</v>
      </c>
      <c r="H21" s="21"/>
      <c r="I21" s="21"/>
    </row>
    <row r="22" spans="1:10">
      <c r="A22" s="60" t="s">
        <v>41</v>
      </c>
      <c r="B22" s="46">
        <v>76</v>
      </c>
      <c r="C22" s="46">
        <v>5</v>
      </c>
      <c r="D22" s="46">
        <v>83</v>
      </c>
      <c r="F22" s="23">
        <v>164</v>
      </c>
      <c r="G22" s="24">
        <v>33.537832310838446</v>
      </c>
      <c r="H22" s="21"/>
      <c r="I22" s="21"/>
    </row>
    <row r="23" spans="1:10">
      <c r="A23" s="60" t="s">
        <v>42</v>
      </c>
      <c r="B23" s="46">
        <v>75</v>
      </c>
      <c r="C23" s="35">
        <v>9</v>
      </c>
      <c r="D23" s="46">
        <v>40</v>
      </c>
      <c r="F23" s="23">
        <v>124</v>
      </c>
      <c r="G23" s="24">
        <v>25.357873210633947</v>
      </c>
      <c r="H23" s="21"/>
      <c r="I23" s="21"/>
    </row>
    <row r="24" spans="1:10">
      <c r="A24" s="61" t="s">
        <v>43</v>
      </c>
      <c r="B24" s="46">
        <v>38</v>
      </c>
      <c r="C24" s="46">
        <v>1</v>
      </c>
      <c r="D24" s="46">
        <v>24</v>
      </c>
      <c r="F24" s="23">
        <v>63</v>
      </c>
      <c r="G24" s="24">
        <v>12.883435582822086</v>
      </c>
      <c r="H24" s="21"/>
      <c r="I24" s="21"/>
    </row>
    <row r="25" spans="1:10">
      <c r="A25" s="60" t="s">
        <v>44</v>
      </c>
      <c r="B25" s="46">
        <v>14</v>
      </c>
      <c r="C25" s="46">
        <v>2</v>
      </c>
      <c r="D25" s="46">
        <v>13</v>
      </c>
      <c r="F25" s="23">
        <v>29</v>
      </c>
      <c r="G25" s="24">
        <v>5.9304703476482619</v>
      </c>
      <c r="H25" s="21"/>
      <c r="I25" s="21"/>
    </row>
    <row r="26" spans="1:10">
      <c r="A26" s="60" t="s">
        <v>45</v>
      </c>
      <c r="B26" s="46">
        <v>6</v>
      </c>
      <c r="C26" s="46">
        <v>1</v>
      </c>
      <c r="D26" s="46">
        <v>7</v>
      </c>
      <c r="F26" s="23">
        <v>14</v>
      </c>
      <c r="G26" s="24">
        <v>2.8629856850715747</v>
      </c>
      <c r="H26" s="21"/>
      <c r="I26" s="21"/>
    </row>
    <row r="27" spans="1:10">
      <c r="A27" s="60" t="s">
        <v>46</v>
      </c>
      <c r="B27" s="46">
        <v>0</v>
      </c>
      <c r="C27" s="46">
        <v>1</v>
      </c>
      <c r="D27" s="46">
        <v>1</v>
      </c>
      <c r="F27" s="23">
        <v>2</v>
      </c>
      <c r="G27" s="24">
        <v>0.40899795501022501</v>
      </c>
      <c r="H27" s="21"/>
      <c r="I27" s="21"/>
    </row>
    <row r="28" spans="1:10">
      <c r="A28" s="47" t="s">
        <v>29</v>
      </c>
      <c r="B28" s="36">
        <v>8</v>
      </c>
      <c r="C28" s="36"/>
      <c r="D28" s="36">
        <v>1</v>
      </c>
      <c r="E28" s="47"/>
      <c r="F28" s="47">
        <v>9</v>
      </c>
      <c r="G28" s="62" t="s">
        <v>6</v>
      </c>
      <c r="H28" s="21"/>
      <c r="I28" s="21"/>
    </row>
    <row r="29" spans="1:10">
      <c r="A29" s="38" t="s">
        <v>14</v>
      </c>
      <c r="B29" s="38">
        <v>236</v>
      </c>
      <c r="C29" s="38">
        <v>21</v>
      </c>
      <c r="D29" s="38">
        <v>241</v>
      </c>
      <c r="E29" s="38"/>
      <c r="F29" s="38">
        <v>498</v>
      </c>
      <c r="G29" s="63">
        <v>100</v>
      </c>
      <c r="H29" s="21"/>
      <c r="I29" s="21"/>
    </row>
    <row r="30" spans="1:10" ht="7.5" customHeight="1">
      <c r="A30" s="6"/>
      <c r="B30" s="58"/>
      <c r="C30" s="58"/>
      <c r="D30" s="58"/>
      <c r="E30" s="6"/>
      <c r="F30" s="59"/>
      <c r="G30" s="6"/>
    </row>
    <row r="31" spans="1:10">
      <c r="B31" s="460" t="s">
        <v>328</v>
      </c>
      <c r="C31" s="460"/>
      <c r="D31" s="460"/>
      <c r="E31" s="460"/>
      <c r="F31" s="460"/>
      <c r="G31" s="460"/>
    </row>
    <row r="32" spans="1:10" ht="6" customHeight="1">
      <c r="B32" s="69"/>
      <c r="C32" s="69"/>
      <c r="D32" s="69"/>
      <c r="E32" s="69"/>
      <c r="F32" s="69"/>
      <c r="G32" s="69"/>
    </row>
    <row r="33" spans="1:14" ht="13.5">
      <c r="A33" s="60" t="s">
        <v>40</v>
      </c>
      <c r="B33" s="82">
        <v>34</v>
      </c>
      <c r="C33" s="82">
        <v>4</v>
      </c>
      <c r="D33" s="82">
        <v>65</v>
      </c>
      <c r="E33" s="23"/>
      <c r="F33" s="23">
        <f t="shared" ref="F33:F39" si="0">SUM(B33:D33)</f>
        <v>103</v>
      </c>
      <c r="G33" s="24">
        <f>F33/($F$41-$F$40)*100</f>
        <v>21.822033898305087</v>
      </c>
      <c r="H33" s="21"/>
      <c r="I33"/>
      <c r="L33" s="247"/>
      <c r="M33" s="247"/>
      <c r="N33" s="247"/>
    </row>
    <row r="34" spans="1:14" ht="12.75">
      <c r="A34" s="60" t="s">
        <v>41</v>
      </c>
      <c r="B34" s="82">
        <v>83</v>
      </c>
      <c r="C34" s="82">
        <v>7</v>
      </c>
      <c r="D34" s="82">
        <v>65</v>
      </c>
      <c r="F34" s="23">
        <f t="shared" si="0"/>
        <v>155</v>
      </c>
      <c r="G34" s="24">
        <f t="shared" ref="G34:G39" si="1">F34/($F$41-$F$40)*100</f>
        <v>32.83898305084746</v>
      </c>
      <c r="H34" s="21"/>
      <c r="I34"/>
      <c r="L34" s="247"/>
      <c r="M34" s="247"/>
      <c r="N34" s="247"/>
    </row>
    <row r="35" spans="1:14" ht="12.75">
      <c r="A35" s="60" t="s">
        <v>42</v>
      </c>
      <c r="B35" s="82">
        <v>61</v>
      </c>
      <c r="C35" s="82">
        <v>5</v>
      </c>
      <c r="D35" s="82">
        <v>60</v>
      </c>
      <c r="F35" s="23">
        <f t="shared" si="0"/>
        <v>126</v>
      </c>
      <c r="G35" s="24">
        <f t="shared" si="1"/>
        <v>26.694915254237291</v>
      </c>
      <c r="H35" s="21"/>
      <c r="I35"/>
      <c r="L35" s="247"/>
      <c r="M35" s="247"/>
      <c r="N35" s="247"/>
    </row>
    <row r="36" spans="1:14" ht="12.75">
      <c r="A36" s="61" t="s">
        <v>43</v>
      </c>
      <c r="B36" s="82">
        <v>28</v>
      </c>
      <c r="C36" s="82">
        <v>3</v>
      </c>
      <c r="D36" s="82">
        <v>26</v>
      </c>
      <c r="F36" s="23">
        <f t="shared" si="0"/>
        <v>57</v>
      </c>
      <c r="G36" s="24">
        <f t="shared" si="1"/>
        <v>12.076271186440678</v>
      </c>
      <c r="H36" s="21"/>
      <c r="I36"/>
      <c r="L36" s="247"/>
      <c r="M36" s="247"/>
      <c r="N36" s="247"/>
    </row>
    <row r="37" spans="1:14" ht="12.75">
      <c r="A37" s="60" t="s">
        <v>44</v>
      </c>
      <c r="B37" s="82">
        <v>9</v>
      </c>
      <c r="C37" s="4">
        <v>0</v>
      </c>
      <c r="D37" s="82">
        <v>7</v>
      </c>
      <c r="F37" s="23">
        <f t="shared" si="0"/>
        <v>16</v>
      </c>
      <c r="G37" s="24">
        <f t="shared" si="1"/>
        <v>3.3898305084745761</v>
      </c>
      <c r="H37" s="21"/>
      <c r="I37"/>
      <c r="L37" s="247"/>
      <c r="M37" s="247"/>
      <c r="N37" s="247"/>
    </row>
    <row r="38" spans="1:14" ht="12.75">
      <c r="A38" s="60" t="s">
        <v>45</v>
      </c>
      <c r="B38" s="82">
        <v>5</v>
      </c>
      <c r="C38" s="82">
        <v>3</v>
      </c>
      <c r="D38" s="82">
        <v>1</v>
      </c>
      <c r="F38" s="23">
        <f t="shared" si="0"/>
        <v>9</v>
      </c>
      <c r="G38" s="24">
        <f t="shared" si="1"/>
        <v>1.9067796610169492</v>
      </c>
      <c r="H38" s="21"/>
      <c r="I38"/>
      <c r="L38" s="247"/>
      <c r="M38" s="247"/>
      <c r="N38" s="247"/>
    </row>
    <row r="39" spans="1:14" ht="12.75">
      <c r="A39" s="60" t="s">
        <v>46</v>
      </c>
      <c r="B39" s="82">
        <v>3</v>
      </c>
      <c r="C39" s="82">
        <v>2</v>
      </c>
      <c r="D39" s="82">
        <v>1</v>
      </c>
      <c r="F39" s="23">
        <f t="shared" si="0"/>
        <v>6</v>
      </c>
      <c r="G39" s="24">
        <f t="shared" si="1"/>
        <v>1.2711864406779663</v>
      </c>
      <c r="H39" s="21"/>
      <c r="I39"/>
      <c r="L39" s="247"/>
      <c r="M39" s="247"/>
      <c r="N39" s="247"/>
    </row>
    <row r="40" spans="1:14" ht="12.75">
      <c r="A40" s="47" t="s">
        <v>29</v>
      </c>
      <c r="B40" s="82">
        <v>6</v>
      </c>
      <c r="C40" s="36">
        <v>0</v>
      </c>
      <c r="D40" s="36">
        <v>0</v>
      </c>
      <c r="E40" s="47"/>
      <c r="F40" s="23">
        <f t="shared" ref="F40" si="2">SUM(B40:D40)</f>
        <v>6</v>
      </c>
      <c r="G40" s="62" t="s">
        <v>6</v>
      </c>
      <c r="H40" s="21"/>
      <c r="I40" s="82"/>
      <c r="J40"/>
      <c r="L40" s="247"/>
      <c r="M40" s="247"/>
      <c r="N40" s="247"/>
    </row>
    <row r="41" spans="1:14" ht="12.75">
      <c r="A41" s="26" t="s">
        <v>14</v>
      </c>
      <c r="B41" s="26">
        <f>SUM(B33:B40)</f>
        <v>229</v>
      </c>
      <c r="C41" s="26">
        <f>SUM(C33:C40)</f>
        <v>24</v>
      </c>
      <c r="D41" s="26">
        <f>SUM(D33:D40)</f>
        <v>225</v>
      </c>
      <c r="E41" s="26"/>
      <c r="F41" s="26">
        <f t="shared" ref="F41" si="3">SUM(B41:D41)</f>
        <v>478</v>
      </c>
      <c r="G41" s="64">
        <f>SUM(G33:G40)</f>
        <v>100.00000000000001</v>
      </c>
      <c r="I41" s="82"/>
      <c r="J41" s="82"/>
      <c r="K41" s="82"/>
      <c r="L41" s="131"/>
      <c r="M41" s="131"/>
      <c r="N41" s="131"/>
    </row>
    <row r="42" spans="1:14" ht="12.75">
      <c r="A42" s="29" t="s">
        <v>47</v>
      </c>
      <c r="I42" s="245"/>
      <c r="J42" s="246"/>
      <c r="K42" s="246"/>
      <c r="L42" s="246"/>
      <c r="M42" s="246"/>
      <c r="N42" s="246"/>
    </row>
    <row r="43" spans="1:14">
      <c r="A43" s="29" t="s">
        <v>48</v>
      </c>
      <c r="I43" s="20"/>
      <c r="J43" s="20"/>
      <c r="K43" s="20"/>
      <c r="L43" s="20"/>
      <c r="M43" s="20"/>
      <c r="N43" s="20"/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9"/>
  <sheetViews>
    <sheetView zoomScaleNormal="100" workbookViewId="0">
      <selection activeCell="B28" sqref="B28:F28"/>
    </sheetView>
  </sheetViews>
  <sheetFormatPr defaultRowHeight="12"/>
  <cols>
    <col min="1" max="1" width="24" style="4" customWidth="1"/>
    <col min="2" max="5" width="13.5703125" style="4" customWidth="1"/>
    <col min="6" max="16384" width="9.140625" style="4"/>
  </cols>
  <sheetData>
    <row r="1" spans="1:4" ht="15" customHeight="1">
      <c r="A1" s="3" t="s">
        <v>51</v>
      </c>
    </row>
    <row r="2" spans="1:4" ht="15" customHeight="1">
      <c r="A2" s="3" t="s">
        <v>334</v>
      </c>
    </row>
    <row r="3" spans="1:4">
      <c r="A3" s="15"/>
      <c r="B3" s="21"/>
    </row>
    <row r="4" spans="1:4" ht="19.5" customHeight="1">
      <c r="A4" s="15" t="s">
        <v>52</v>
      </c>
      <c r="B4" s="7">
        <v>2013</v>
      </c>
      <c r="C4" s="7">
        <v>2014</v>
      </c>
      <c r="D4" s="7">
        <v>2015</v>
      </c>
    </row>
    <row r="5" spans="1:4">
      <c r="B5" s="6"/>
      <c r="C5" s="6"/>
      <c r="D5" s="6"/>
    </row>
    <row r="6" spans="1:4">
      <c r="A6" s="4" t="s">
        <v>10</v>
      </c>
      <c r="B6" s="56">
        <v>8.1</v>
      </c>
      <c r="C6" s="4">
        <v>8.5</v>
      </c>
      <c r="D6" s="4">
        <v>7.6</v>
      </c>
    </row>
    <row r="7" spans="1:4">
      <c r="A7" s="4" t="s">
        <v>12</v>
      </c>
      <c r="B7" s="6">
        <v>8.9</v>
      </c>
      <c r="C7" s="56">
        <v>9.5</v>
      </c>
      <c r="D7" s="56">
        <v>9.5</v>
      </c>
    </row>
    <row r="8" spans="1:4">
      <c r="A8" s="6" t="s">
        <v>13</v>
      </c>
      <c r="B8" s="6">
        <v>6.7</v>
      </c>
      <c r="C8" s="6">
        <v>6.4</v>
      </c>
      <c r="D8" s="6">
        <v>6.2</v>
      </c>
    </row>
    <row r="9" spans="1:4">
      <c r="A9" s="26" t="s">
        <v>14</v>
      </c>
      <c r="B9" s="26">
        <v>7.3</v>
      </c>
      <c r="C9" s="26">
        <v>7.5</v>
      </c>
      <c r="D9" s="27">
        <v>7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8"/>
  <sheetViews>
    <sheetView zoomScaleNormal="100" workbookViewId="0">
      <selection activeCell="D31" sqref="D31"/>
    </sheetView>
  </sheetViews>
  <sheetFormatPr defaultRowHeight="12"/>
  <cols>
    <col min="1" max="1" width="22" style="4" customWidth="1"/>
    <col min="2" max="4" width="16.42578125" style="4" customWidth="1"/>
    <col min="5" max="16384" width="9.140625" style="4"/>
  </cols>
  <sheetData>
    <row r="1" spans="1:4" ht="13.5" customHeight="1">
      <c r="A1" s="86" t="s">
        <v>332</v>
      </c>
    </row>
    <row r="2" spans="1:4">
      <c r="B2" s="21"/>
      <c r="C2" s="21"/>
      <c r="D2" s="21"/>
    </row>
    <row r="3" spans="1:4" ht="15" customHeight="1">
      <c r="A3" s="87"/>
      <c r="B3" s="88" t="s">
        <v>101</v>
      </c>
      <c r="C3" s="88"/>
      <c r="D3" s="89" t="s">
        <v>102</v>
      </c>
    </row>
    <row r="4" spans="1:4" ht="15" customHeight="1">
      <c r="A4" s="90" t="s">
        <v>103</v>
      </c>
      <c r="B4" s="91" t="s">
        <v>104</v>
      </c>
      <c r="C4" s="91" t="s">
        <v>105</v>
      </c>
      <c r="D4" s="91" t="s">
        <v>14</v>
      </c>
    </row>
    <row r="5" spans="1:4" ht="7.5" customHeight="1">
      <c r="A5" s="80"/>
      <c r="B5" s="92"/>
      <c r="C5" s="92"/>
      <c r="D5" s="92"/>
    </row>
    <row r="6" spans="1:4" ht="12" customHeight="1">
      <c r="A6" s="80"/>
      <c r="B6" s="460" t="s">
        <v>134</v>
      </c>
      <c r="C6" s="460"/>
      <c r="D6" s="460"/>
    </row>
    <row r="7" spans="1:4" ht="7.5" customHeight="1">
      <c r="A7" s="80"/>
      <c r="B7" s="21"/>
      <c r="C7" s="21"/>
      <c r="D7" s="21"/>
    </row>
    <row r="8" spans="1:4">
      <c r="A8" s="93" t="s">
        <v>106</v>
      </c>
      <c r="B8" s="94">
        <v>37</v>
      </c>
      <c r="C8" s="94">
        <v>42</v>
      </c>
      <c r="D8" s="94">
        <f>SUM(B8:C8)</f>
        <v>79</v>
      </c>
    </row>
    <row r="9" spans="1:4">
      <c r="A9" s="95" t="s">
        <v>107</v>
      </c>
      <c r="B9" s="94">
        <v>7</v>
      </c>
      <c r="C9" s="94">
        <v>0</v>
      </c>
      <c r="D9" s="94">
        <f t="shared" ref="D9:D11" si="0">SUM(B9:C9)</f>
        <v>7</v>
      </c>
    </row>
    <row r="10" spans="1:4">
      <c r="A10" s="94" t="s">
        <v>108</v>
      </c>
      <c r="B10" s="94">
        <v>2</v>
      </c>
      <c r="C10" s="94">
        <v>0</v>
      </c>
      <c r="D10" s="94">
        <f t="shared" si="0"/>
        <v>2</v>
      </c>
    </row>
    <row r="11" spans="1:4">
      <c r="A11" s="94" t="s">
        <v>109</v>
      </c>
      <c r="B11" s="94">
        <v>2</v>
      </c>
      <c r="C11" s="94">
        <v>0</v>
      </c>
      <c r="D11" s="94">
        <f t="shared" si="0"/>
        <v>2</v>
      </c>
    </row>
    <row r="12" spans="1:4">
      <c r="A12" s="107" t="s">
        <v>14</v>
      </c>
      <c r="B12" s="38">
        <f>SUM(B8:B11)</f>
        <v>48</v>
      </c>
      <c r="C12" s="38">
        <f t="shared" ref="C12:D12" si="1">SUM(C8:C11)</f>
        <v>42</v>
      </c>
      <c r="D12" s="38">
        <f t="shared" si="1"/>
        <v>90</v>
      </c>
    </row>
    <row r="13" spans="1:4" ht="7.5" customHeight="1"/>
    <row r="14" spans="1:4">
      <c r="B14" s="460" t="s">
        <v>246</v>
      </c>
      <c r="C14" s="460"/>
      <c r="D14" s="460"/>
    </row>
    <row r="15" spans="1:4" ht="8.25" customHeight="1">
      <c r="B15" s="21"/>
      <c r="C15" s="21"/>
      <c r="D15" s="21"/>
    </row>
    <row r="16" spans="1:4">
      <c r="A16" s="93" t="s">
        <v>106</v>
      </c>
      <c r="B16" s="80">
        <v>32</v>
      </c>
      <c r="C16" s="80">
        <v>31</v>
      </c>
      <c r="D16" s="80">
        <f>SUM(B16:C16)</f>
        <v>63</v>
      </c>
    </row>
    <row r="17" spans="1:4">
      <c r="A17" s="95" t="s">
        <v>107</v>
      </c>
      <c r="B17" s="80">
        <v>2</v>
      </c>
      <c r="C17" s="80">
        <v>3</v>
      </c>
      <c r="D17" s="80">
        <f t="shared" ref="D17:D19" si="2">SUM(B17:C17)</f>
        <v>5</v>
      </c>
    </row>
    <row r="18" spans="1:4">
      <c r="A18" s="94" t="s">
        <v>108</v>
      </c>
      <c r="B18" s="80">
        <v>0</v>
      </c>
      <c r="C18" s="80">
        <v>1</v>
      </c>
      <c r="D18" s="80">
        <f t="shared" si="2"/>
        <v>1</v>
      </c>
    </row>
    <row r="19" spans="1:4">
      <c r="A19" s="94" t="s">
        <v>109</v>
      </c>
      <c r="B19" s="80">
        <v>0</v>
      </c>
      <c r="C19" s="80">
        <v>0</v>
      </c>
      <c r="D19" s="80">
        <f t="shared" si="2"/>
        <v>0</v>
      </c>
    </row>
    <row r="20" spans="1:4">
      <c r="A20" s="107" t="s">
        <v>14</v>
      </c>
      <c r="B20" s="38">
        <f>SUM(B16:B19)</f>
        <v>34</v>
      </c>
      <c r="C20" s="38">
        <f>SUM(C16:C19)</f>
        <v>35</v>
      </c>
      <c r="D20" s="38">
        <f t="shared" ref="D20" si="3">SUM(D16:D19)</f>
        <v>69</v>
      </c>
    </row>
    <row r="21" spans="1:4" ht="9.75" customHeight="1"/>
    <row r="22" spans="1:4" ht="12" customHeight="1">
      <c r="B22" s="460" t="s">
        <v>328</v>
      </c>
      <c r="C22" s="460"/>
      <c r="D22" s="460"/>
    </row>
    <row r="23" spans="1:4" ht="7.5" customHeight="1">
      <c r="B23" s="21"/>
      <c r="C23" s="21"/>
      <c r="D23" s="21"/>
    </row>
    <row r="24" spans="1:4">
      <c r="A24" s="93" t="s">
        <v>106</v>
      </c>
      <c r="B24" s="80">
        <v>27</v>
      </c>
      <c r="C24" s="80">
        <v>33</v>
      </c>
      <c r="D24" s="80">
        <f>SUM(B24:C24)</f>
        <v>60</v>
      </c>
    </row>
    <row r="25" spans="1:4">
      <c r="A25" s="95" t="s">
        <v>107</v>
      </c>
      <c r="B25" s="80">
        <v>4</v>
      </c>
      <c r="C25" s="80">
        <v>3</v>
      </c>
      <c r="D25" s="80">
        <f t="shared" ref="D25:D27" si="4">SUM(B25:C25)</f>
        <v>7</v>
      </c>
    </row>
    <row r="26" spans="1:4">
      <c r="A26" s="94" t="s">
        <v>108</v>
      </c>
      <c r="B26" s="80">
        <v>1</v>
      </c>
      <c r="C26" s="80">
        <v>1</v>
      </c>
      <c r="D26" s="80">
        <f t="shared" si="4"/>
        <v>2</v>
      </c>
    </row>
    <row r="27" spans="1:4">
      <c r="A27" s="94" t="s">
        <v>109</v>
      </c>
      <c r="B27" s="80">
        <v>1</v>
      </c>
      <c r="C27" s="80">
        <v>0</v>
      </c>
      <c r="D27" s="80">
        <f t="shared" si="4"/>
        <v>1</v>
      </c>
    </row>
    <row r="28" spans="1:4">
      <c r="A28" s="96" t="s">
        <v>14</v>
      </c>
      <c r="B28" s="26">
        <f>SUM(B24:B27)</f>
        <v>33</v>
      </c>
      <c r="C28" s="26">
        <f>SUM(C24:C27)</f>
        <v>37</v>
      </c>
      <c r="D28" s="26">
        <f>SUM(D24:D27)</f>
        <v>70</v>
      </c>
    </row>
  </sheetData>
  <mergeCells count="3">
    <mergeCell ref="B14:D14"/>
    <mergeCell ref="B6:D6"/>
    <mergeCell ref="B22:D22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5"/>
  <sheetViews>
    <sheetView zoomScaleNormal="100" workbookViewId="0">
      <selection activeCell="H28" sqref="H28:J34"/>
    </sheetView>
  </sheetViews>
  <sheetFormatPr defaultRowHeight="12"/>
  <cols>
    <col min="1" max="1" width="31.85546875" style="4" customWidth="1"/>
    <col min="2" max="3" width="12.5703125" style="4" customWidth="1"/>
    <col min="4" max="4" width="0.85546875" style="4" customWidth="1"/>
    <col min="5" max="6" width="12.5703125" style="4" customWidth="1"/>
    <col min="7" max="7" width="9.140625" style="4"/>
    <col min="8" max="8" width="35" style="4" customWidth="1"/>
    <col min="9" max="16384" width="9.140625" style="4"/>
  </cols>
  <sheetData>
    <row r="1" spans="1:6" ht="13.5" customHeight="1">
      <c r="A1" s="3" t="s">
        <v>333</v>
      </c>
      <c r="B1" s="34"/>
      <c r="C1" s="34"/>
      <c r="D1" s="34"/>
      <c r="E1" s="34"/>
      <c r="F1" s="34"/>
    </row>
    <row r="2" spans="1:6">
      <c r="A2" s="34"/>
      <c r="B2" s="34"/>
      <c r="C2" s="34"/>
      <c r="D2" s="34"/>
      <c r="E2" s="34"/>
      <c r="F2" s="34"/>
    </row>
    <row r="3" spans="1:6" ht="16.5" customHeight="1">
      <c r="A3" s="31"/>
      <c r="B3" s="32" t="s">
        <v>15</v>
      </c>
      <c r="C3" s="33"/>
      <c r="D3" s="33"/>
      <c r="E3" s="32" t="s">
        <v>16</v>
      </c>
      <c r="F3" s="33"/>
    </row>
    <row r="4" spans="1:6" ht="16.5" customHeight="1">
      <c r="A4" s="15" t="s">
        <v>110</v>
      </c>
      <c r="B4" s="8" t="s">
        <v>18</v>
      </c>
      <c r="C4" s="8" t="s">
        <v>19</v>
      </c>
      <c r="D4" s="16"/>
      <c r="E4" s="8" t="s">
        <v>18</v>
      </c>
      <c r="F4" s="8" t="s">
        <v>19</v>
      </c>
    </row>
    <row r="5" spans="1:6" ht="7.5" customHeight="1">
      <c r="A5" s="6"/>
      <c r="B5" s="59"/>
      <c r="C5" s="59"/>
      <c r="D5" s="59"/>
      <c r="E5" s="59"/>
      <c r="F5" s="59"/>
    </row>
    <row r="6" spans="1:6" ht="12" customHeight="1">
      <c r="A6" s="6"/>
      <c r="B6" s="459" t="s">
        <v>134</v>
      </c>
      <c r="C6" s="459"/>
      <c r="D6" s="459"/>
      <c r="E6" s="459"/>
      <c r="F6" s="459"/>
    </row>
    <row r="7" spans="1:6" ht="12" customHeight="1">
      <c r="A7" s="6"/>
      <c r="B7" s="223"/>
      <c r="C7" s="223"/>
      <c r="D7" s="223"/>
      <c r="E7" s="223"/>
      <c r="F7" s="223"/>
    </row>
    <row r="8" spans="1:6">
      <c r="A8" s="97" t="s">
        <v>111</v>
      </c>
      <c r="B8" s="4">
        <v>2</v>
      </c>
      <c r="C8" s="4">
        <v>0</v>
      </c>
      <c r="E8" s="21">
        <v>0.43956043956043955</v>
      </c>
      <c r="F8" s="21">
        <v>0</v>
      </c>
    </row>
    <row r="9" spans="1:6">
      <c r="A9" s="97" t="s">
        <v>112</v>
      </c>
      <c r="B9" s="4">
        <v>90</v>
      </c>
      <c r="C9" s="4">
        <v>37</v>
      </c>
      <c r="E9" s="21">
        <v>19.780219780219781</v>
      </c>
      <c r="F9" s="21">
        <v>8.2039911308204001</v>
      </c>
    </row>
    <row r="10" spans="1:6">
      <c r="A10" s="97" t="s">
        <v>113</v>
      </c>
      <c r="B10" s="4">
        <v>195</v>
      </c>
      <c r="C10" s="4">
        <v>194</v>
      </c>
      <c r="E10" s="21">
        <v>42.857142857142854</v>
      </c>
      <c r="F10" s="21">
        <v>43.015521064301552</v>
      </c>
    </row>
    <row r="11" spans="1:6">
      <c r="A11" s="80" t="s">
        <v>114</v>
      </c>
      <c r="B11" s="4">
        <v>7</v>
      </c>
      <c r="C11" s="4">
        <v>10</v>
      </c>
      <c r="E11" s="21">
        <v>1.5384615384615385</v>
      </c>
      <c r="F11" s="21">
        <v>2.2172949002217295</v>
      </c>
    </row>
    <row r="12" spans="1:6">
      <c r="A12" s="4" t="s">
        <v>115</v>
      </c>
      <c r="B12" s="4">
        <v>161</v>
      </c>
      <c r="C12" s="4">
        <v>210</v>
      </c>
      <c r="E12" s="21">
        <v>35.384615384615387</v>
      </c>
      <c r="F12" s="21">
        <v>46.563192904656319</v>
      </c>
    </row>
    <row r="13" spans="1:6">
      <c r="A13" s="47" t="s">
        <v>116</v>
      </c>
      <c r="B13" s="23">
        <v>89</v>
      </c>
      <c r="C13" s="23">
        <v>93</v>
      </c>
      <c r="D13" s="23"/>
      <c r="E13" s="99" t="s">
        <v>6</v>
      </c>
      <c r="F13" s="99" t="s">
        <v>6</v>
      </c>
    </row>
    <row r="14" spans="1:6">
      <c r="A14" s="38" t="s">
        <v>14</v>
      </c>
      <c r="B14" s="38">
        <f>SUM(B8:B13)</f>
        <v>544</v>
      </c>
      <c r="C14" s="38">
        <f>SUM(C8:C13)</f>
        <v>544</v>
      </c>
      <c r="D14" s="6"/>
      <c r="E14" s="39">
        <v>100</v>
      </c>
      <c r="F14" s="39">
        <v>100</v>
      </c>
    </row>
    <row r="15" spans="1:6" ht="7.5" customHeight="1"/>
    <row r="16" spans="1:6" ht="12" customHeight="1">
      <c r="B16" s="459" t="s">
        <v>246</v>
      </c>
      <c r="C16" s="459"/>
      <c r="D16" s="459"/>
      <c r="E16" s="459"/>
      <c r="F16" s="459"/>
    </row>
    <row r="17" spans="1:9" ht="8.25" customHeight="1">
      <c r="B17" s="34"/>
      <c r="C17" s="34"/>
      <c r="D17" s="34"/>
      <c r="E17" s="34"/>
      <c r="F17" s="34"/>
    </row>
    <row r="18" spans="1:9">
      <c r="A18" s="97" t="s">
        <v>111</v>
      </c>
      <c r="B18" s="6">
        <v>1</v>
      </c>
      <c r="C18" s="6">
        <v>0</v>
      </c>
      <c r="D18" s="6"/>
      <c r="E18" s="56">
        <v>0.24271844660194172</v>
      </c>
      <c r="F18" s="56">
        <v>0</v>
      </c>
      <c r="G18" s="6"/>
    </row>
    <row r="19" spans="1:9">
      <c r="A19" s="97" t="s">
        <v>112</v>
      </c>
      <c r="B19" s="6">
        <v>82</v>
      </c>
      <c r="C19" s="6">
        <v>39</v>
      </c>
      <c r="D19" s="6"/>
      <c r="E19" s="56">
        <v>19.902912621359224</v>
      </c>
      <c r="F19" s="56">
        <v>9.5588235294117645</v>
      </c>
      <c r="G19" s="6"/>
    </row>
    <row r="20" spans="1:9">
      <c r="A20" s="97" t="s">
        <v>113</v>
      </c>
      <c r="B20" s="6">
        <v>176</v>
      </c>
      <c r="C20" s="6">
        <v>153</v>
      </c>
      <c r="D20" s="6"/>
      <c r="E20" s="56">
        <v>42.718446601941743</v>
      </c>
      <c r="F20" s="56">
        <v>37.5</v>
      </c>
      <c r="G20" s="6"/>
    </row>
    <row r="21" spans="1:9">
      <c r="A21" s="80" t="s">
        <v>114</v>
      </c>
      <c r="B21" s="6">
        <v>3</v>
      </c>
      <c r="C21" s="6">
        <v>7</v>
      </c>
      <c r="D21" s="6"/>
      <c r="E21" s="56">
        <v>0.72815533980582525</v>
      </c>
      <c r="F21" s="56">
        <v>1.715686274509804</v>
      </c>
      <c r="G21" s="6"/>
    </row>
    <row r="22" spans="1:9">
      <c r="A22" s="4" t="s">
        <v>115</v>
      </c>
      <c r="B22" s="6">
        <v>150</v>
      </c>
      <c r="C22" s="6">
        <v>209</v>
      </c>
      <c r="D22" s="6"/>
      <c r="E22" s="56">
        <v>36.407766990291265</v>
      </c>
      <c r="F22" s="56">
        <v>51.225490196078425</v>
      </c>
      <c r="G22" s="6"/>
    </row>
    <row r="23" spans="1:9">
      <c r="A23" s="47" t="s">
        <v>116</v>
      </c>
      <c r="B23" s="47">
        <v>86</v>
      </c>
      <c r="C23" s="47">
        <v>90</v>
      </c>
      <c r="D23" s="47"/>
      <c r="E23" s="62" t="s">
        <v>6</v>
      </c>
      <c r="F23" s="62" t="s">
        <v>6</v>
      </c>
      <c r="G23" s="6"/>
    </row>
    <row r="24" spans="1:9" ht="12.75">
      <c r="A24" s="38" t="s">
        <v>14</v>
      </c>
      <c r="B24" s="38">
        <v>498</v>
      </c>
      <c r="C24" s="38">
        <v>498</v>
      </c>
      <c r="D24" s="38"/>
      <c r="E24" s="39">
        <v>100</v>
      </c>
      <c r="F24" s="39">
        <v>100</v>
      </c>
      <c r="G24" s="6"/>
      <c r="H24"/>
      <c r="I24" s="82"/>
    </row>
    <row r="25" spans="1:9" ht="7.5" customHeight="1">
      <c r="H25"/>
      <c r="I25" s="82"/>
    </row>
    <row r="26" spans="1:9" ht="12" customHeight="1">
      <c r="B26" s="459" t="s">
        <v>328</v>
      </c>
      <c r="C26" s="459"/>
      <c r="D26" s="459"/>
      <c r="E26" s="459"/>
      <c r="F26" s="459"/>
      <c r="H26"/>
      <c r="I26" s="82"/>
    </row>
    <row r="27" spans="1:9" ht="7.5" customHeight="1">
      <c r="A27" s="3"/>
      <c r="B27" s="34"/>
      <c r="C27" s="34"/>
      <c r="D27" s="34"/>
      <c r="E27" s="34"/>
      <c r="F27" s="34"/>
      <c r="H27"/>
      <c r="I27" s="82"/>
    </row>
    <row r="28" spans="1:9" ht="12" customHeight="1">
      <c r="A28" s="97" t="s">
        <v>111</v>
      </c>
      <c r="B28" s="6">
        <v>1</v>
      </c>
      <c r="C28" s="6">
        <v>1</v>
      </c>
      <c r="E28" s="21">
        <f>B28/($B$34-$B$33)*100</f>
        <v>0.22779043280182232</v>
      </c>
      <c r="F28" s="21">
        <f>C28/($C$34-$C$33)*100</f>
        <v>0.22988505747126436</v>
      </c>
      <c r="H28"/>
      <c r="I28" s="82"/>
    </row>
    <row r="29" spans="1:9" ht="12" customHeight="1">
      <c r="A29" s="97" t="s">
        <v>112</v>
      </c>
      <c r="B29" s="6">
        <v>67</v>
      </c>
      <c r="C29" s="6">
        <v>26</v>
      </c>
      <c r="E29" s="21">
        <f t="shared" ref="E29:E32" si="0">B29/($B$34-$B$33)*100</f>
        <v>15.261958997722095</v>
      </c>
      <c r="F29" s="21">
        <f t="shared" ref="F29:F32" si="1">C29/($C$34-$C$33)*100</f>
        <v>5.9770114942528734</v>
      </c>
      <c r="H29"/>
      <c r="I29" s="82"/>
    </row>
    <row r="30" spans="1:9" ht="12" customHeight="1">
      <c r="A30" s="97" t="s">
        <v>113</v>
      </c>
      <c r="B30" s="6">
        <v>184</v>
      </c>
      <c r="C30" s="6">
        <v>149</v>
      </c>
      <c r="E30" s="21">
        <f t="shared" si="0"/>
        <v>41.913439635535312</v>
      </c>
      <c r="F30" s="21">
        <f t="shared" si="1"/>
        <v>34.252873563218387</v>
      </c>
      <c r="H30"/>
      <c r="I30" s="82"/>
    </row>
    <row r="31" spans="1:9" ht="12" customHeight="1">
      <c r="A31" s="80" t="s">
        <v>114</v>
      </c>
      <c r="B31" s="6">
        <v>7</v>
      </c>
      <c r="C31" s="6">
        <v>12</v>
      </c>
      <c r="E31" s="21">
        <f t="shared" si="0"/>
        <v>1.5945330296127564</v>
      </c>
      <c r="F31" s="21">
        <f t="shared" si="1"/>
        <v>2.7586206896551726</v>
      </c>
      <c r="H31"/>
      <c r="I31" s="82"/>
    </row>
    <row r="32" spans="1:9" ht="12" customHeight="1">
      <c r="A32" s="4" t="s">
        <v>115</v>
      </c>
      <c r="B32" s="6">
        <v>180</v>
      </c>
      <c r="C32" s="6">
        <v>247</v>
      </c>
      <c r="E32" s="21">
        <f t="shared" si="0"/>
        <v>41.002277904328018</v>
      </c>
      <c r="F32" s="21">
        <f t="shared" si="1"/>
        <v>56.781609195402297</v>
      </c>
      <c r="H32"/>
      <c r="I32" s="82"/>
    </row>
    <row r="33" spans="1:9" ht="12" customHeight="1">
      <c r="A33" s="47" t="s">
        <v>116</v>
      </c>
      <c r="B33" s="47">
        <v>39</v>
      </c>
      <c r="C33" s="47">
        <v>43</v>
      </c>
      <c r="D33" s="23"/>
      <c r="E33" s="99" t="s">
        <v>6</v>
      </c>
      <c r="F33" s="99" t="s">
        <v>6</v>
      </c>
      <c r="H33"/>
      <c r="I33" s="82"/>
    </row>
    <row r="34" spans="1:9" ht="12" customHeight="1">
      <c r="A34" s="26" t="s">
        <v>14</v>
      </c>
      <c r="B34" s="26">
        <f>SUM(B28:B33)</f>
        <v>478</v>
      </c>
      <c r="C34" s="26">
        <f>SUM(C28:C33)</f>
        <v>478</v>
      </c>
      <c r="D34" s="26"/>
      <c r="E34" s="27">
        <f>B34/($B$34)*100</f>
        <v>100</v>
      </c>
      <c r="F34" s="27">
        <f>C34/($C$34)*100</f>
        <v>100</v>
      </c>
    </row>
    <row r="35" spans="1:9" ht="12" customHeight="1"/>
    <row r="38" spans="1:9" ht="12.75">
      <c r="E38"/>
      <c r="F38" s="82"/>
    </row>
    <row r="39" spans="1:9" ht="12.75">
      <c r="E39"/>
      <c r="F39" s="82"/>
    </row>
    <row r="40" spans="1:9" ht="12.75">
      <c r="E40"/>
      <c r="F40" s="82"/>
    </row>
    <row r="41" spans="1:9" ht="12.75">
      <c r="E41"/>
      <c r="F41" s="82"/>
    </row>
    <row r="42" spans="1:9" ht="12.75">
      <c r="E42"/>
      <c r="F42" s="82"/>
    </row>
    <row r="43" spans="1:9" ht="12.75">
      <c r="E43"/>
      <c r="F43" s="82"/>
    </row>
    <row r="44" spans="1:9" ht="12.75">
      <c r="E44"/>
      <c r="F44" s="82"/>
    </row>
    <row r="45" spans="1:9" ht="12.75">
      <c r="E45"/>
      <c r="F45" s="82"/>
    </row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0"/>
  <sheetViews>
    <sheetView topLeftCell="A22" zoomScaleNormal="100" workbookViewId="0">
      <selection activeCell="H48" sqref="H48:H50"/>
    </sheetView>
  </sheetViews>
  <sheetFormatPr defaultRowHeight="12"/>
  <cols>
    <col min="1" max="1" width="31.7109375" style="4" customWidth="1"/>
    <col min="2" max="3" width="12.7109375" style="4" customWidth="1"/>
    <col min="4" max="4" width="0.85546875" style="4" customWidth="1"/>
    <col min="5" max="6" width="12.7109375" style="4" customWidth="1"/>
    <col min="7" max="7" width="9.140625" style="4"/>
    <col min="8" max="8" width="34.42578125" style="4" customWidth="1"/>
    <col min="9" max="9" width="11.28515625" style="4" customWidth="1"/>
    <col min="10" max="16384" width="9.140625" style="4"/>
  </cols>
  <sheetData>
    <row r="1" spans="1:6" ht="16.5" customHeight="1">
      <c r="A1" s="3" t="s">
        <v>335</v>
      </c>
      <c r="B1" s="20"/>
      <c r="C1" s="20"/>
      <c r="D1" s="20"/>
      <c r="E1" s="20"/>
      <c r="F1" s="20"/>
    </row>
    <row r="3" spans="1:6" ht="16.5" customHeight="1">
      <c r="A3" s="31"/>
      <c r="B3" s="32" t="s">
        <v>15</v>
      </c>
      <c r="C3" s="33"/>
      <c r="D3" s="33"/>
      <c r="E3" s="32" t="s">
        <v>16</v>
      </c>
      <c r="F3" s="33"/>
    </row>
    <row r="4" spans="1:6" ht="16.5" customHeight="1">
      <c r="A4" s="15" t="s">
        <v>117</v>
      </c>
      <c r="B4" s="8" t="s">
        <v>18</v>
      </c>
      <c r="C4" s="8" t="s">
        <v>19</v>
      </c>
      <c r="D4" s="16"/>
      <c r="E4" s="8" t="s">
        <v>18</v>
      </c>
      <c r="F4" s="8" t="s">
        <v>19</v>
      </c>
    </row>
    <row r="5" spans="1:6" ht="7.5" customHeight="1">
      <c r="A5" s="6"/>
      <c r="B5" s="59"/>
      <c r="C5" s="59"/>
      <c r="D5" s="59"/>
      <c r="E5" s="59"/>
      <c r="F5" s="59"/>
    </row>
    <row r="6" spans="1:6" ht="12" customHeight="1">
      <c r="A6" s="3"/>
      <c r="B6" s="464" t="s">
        <v>134</v>
      </c>
      <c r="C6" s="464"/>
      <c r="D6" s="464"/>
      <c r="E6" s="464"/>
      <c r="F6" s="464"/>
    </row>
    <row r="7" spans="1:6" ht="8.25" customHeight="1"/>
    <row r="8" spans="1:6">
      <c r="A8" s="94" t="s">
        <v>118</v>
      </c>
      <c r="B8" s="4">
        <v>146</v>
      </c>
      <c r="C8" s="4">
        <v>174</v>
      </c>
      <c r="E8" s="21">
        <v>37.628865979381445</v>
      </c>
      <c r="F8" s="21">
        <v>45.789473684210527</v>
      </c>
    </row>
    <row r="9" spans="1:6">
      <c r="A9" s="94" t="s">
        <v>119</v>
      </c>
      <c r="B9" s="4">
        <v>64</v>
      </c>
      <c r="C9" s="4">
        <v>17</v>
      </c>
      <c r="E9" s="21">
        <v>16.494845360824741</v>
      </c>
      <c r="F9" s="21">
        <v>4.4736842105263159</v>
      </c>
    </row>
    <row r="10" spans="1:6">
      <c r="A10" s="94" t="s">
        <v>120</v>
      </c>
      <c r="B10" s="4">
        <v>46</v>
      </c>
      <c r="C10" s="4">
        <v>43</v>
      </c>
      <c r="E10" s="21">
        <v>11.855670103092782</v>
      </c>
      <c r="F10" s="21">
        <v>11.315789473684211</v>
      </c>
    </row>
    <row r="11" spans="1:6">
      <c r="A11" s="94" t="s">
        <v>121</v>
      </c>
      <c r="B11" s="4">
        <v>23</v>
      </c>
      <c r="C11" s="4">
        <v>3</v>
      </c>
      <c r="E11" s="21">
        <v>5.9278350515463911</v>
      </c>
      <c r="F11" s="21">
        <v>0.78947368421052633</v>
      </c>
    </row>
    <row r="12" spans="1:6">
      <c r="A12" s="94" t="s">
        <v>122</v>
      </c>
      <c r="B12" s="4">
        <v>16</v>
      </c>
      <c r="C12" s="4">
        <v>5</v>
      </c>
      <c r="E12" s="21">
        <v>4.1237113402061851</v>
      </c>
      <c r="F12" s="21">
        <v>1.3157894736842104</v>
      </c>
    </row>
    <row r="13" spans="1:6">
      <c r="A13" s="94" t="s">
        <v>123</v>
      </c>
      <c r="B13" s="4">
        <v>9</v>
      </c>
      <c r="C13" s="4">
        <v>10</v>
      </c>
      <c r="E13" s="21">
        <v>2.3195876288659796</v>
      </c>
      <c r="F13" s="21">
        <v>2.6315789473684208</v>
      </c>
    </row>
    <row r="14" spans="1:6">
      <c r="A14" s="94" t="s">
        <v>124</v>
      </c>
      <c r="B14" s="4">
        <v>7</v>
      </c>
      <c r="C14" s="4">
        <v>6</v>
      </c>
      <c r="E14" s="21">
        <v>1.804123711340206</v>
      </c>
      <c r="F14" s="21">
        <v>1.5789473684210527</v>
      </c>
    </row>
    <row r="15" spans="1:6">
      <c r="A15" s="94" t="s">
        <v>125</v>
      </c>
      <c r="B15" s="4">
        <v>16</v>
      </c>
      <c r="C15" s="4">
        <v>0</v>
      </c>
      <c r="E15" s="21">
        <v>4.1237113402061851</v>
      </c>
      <c r="F15" s="21">
        <v>0</v>
      </c>
    </row>
    <row r="16" spans="1:6">
      <c r="A16" s="94" t="s">
        <v>126</v>
      </c>
      <c r="B16" s="4">
        <v>15</v>
      </c>
      <c r="C16" s="4">
        <v>40</v>
      </c>
      <c r="E16" s="21">
        <v>3.865979381443299</v>
      </c>
      <c r="F16" s="21">
        <v>10.526315789473683</v>
      </c>
    </row>
    <row r="17" spans="1:6">
      <c r="A17" s="94" t="s">
        <v>127</v>
      </c>
      <c r="B17" s="4">
        <v>6</v>
      </c>
      <c r="C17" s="4">
        <v>0</v>
      </c>
      <c r="E17" s="21">
        <v>1.5463917525773196</v>
      </c>
      <c r="F17" s="21">
        <v>0</v>
      </c>
    </row>
    <row r="18" spans="1:6">
      <c r="A18" s="94" t="s">
        <v>128</v>
      </c>
      <c r="B18" s="4">
        <v>4</v>
      </c>
      <c r="C18" s="4">
        <v>2</v>
      </c>
      <c r="E18" s="21">
        <v>1.0309278350515463</v>
      </c>
      <c r="F18" s="21">
        <v>0.52631578947368418</v>
      </c>
    </row>
    <row r="19" spans="1:6">
      <c r="A19" s="94" t="s">
        <v>129</v>
      </c>
      <c r="B19" s="4">
        <v>0</v>
      </c>
      <c r="C19" s="4">
        <v>17</v>
      </c>
      <c r="E19" s="21">
        <v>4.1237113402061851</v>
      </c>
      <c r="F19" s="21">
        <v>4.4736842105263159</v>
      </c>
    </row>
    <row r="20" spans="1:6">
      <c r="A20" s="94" t="s">
        <v>130</v>
      </c>
      <c r="B20" s="4">
        <v>2</v>
      </c>
      <c r="C20" s="4">
        <v>15</v>
      </c>
      <c r="E20" s="21">
        <v>0.51546391752577314</v>
      </c>
      <c r="F20" s="21">
        <v>3.9473684210526314</v>
      </c>
    </row>
    <row r="21" spans="1:6">
      <c r="A21" s="94" t="s">
        <v>131</v>
      </c>
      <c r="B21" s="4">
        <v>2</v>
      </c>
      <c r="C21" s="4">
        <v>9</v>
      </c>
      <c r="E21" s="21">
        <v>0.51546391752577314</v>
      </c>
      <c r="F21" s="21">
        <v>2.3684210526315792</v>
      </c>
    </row>
    <row r="22" spans="1:6">
      <c r="A22" s="94" t="s">
        <v>132</v>
      </c>
      <c r="B22" s="4">
        <v>0</v>
      </c>
      <c r="C22" s="4">
        <v>23</v>
      </c>
      <c r="E22" s="21">
        <v>0</v>
      </c>
      <c r="F22" s="21">
        <v>6.0526315789473681</v>
      </c>
    </row>
    <row r="23" spans="1:6">
      <c r="A23" s="94" t="s">
        <v>133</v>
      </c>
      <c r="B23" s="4">
        <v>16</v>
      </c>
      <c r="C23" s="4">
        <v>16</v>
      </c>
      <c r="E23" s="21">
        <v>4.1237113402061851</v>
      </c>
      <c r="F23" s="21">
        <v>4.2105263157894735</v>
      </c>
    </row>
    <row r="24" spans="1:6">
      <c r="A24" s="98" t="s">
        <v>116</v>
      </c>
      <c r="B24" s="23">
        <v>156</v>
      </c>
      <c r="C24" s="23">
        <v>164</v>
      </c>
      <c r="E24" s="99" t="s">
        <v>6</v>
      </c>
      <c r="F24" s="99" t="s">
        <v>6</v>
      </c>
    </row>
    <row r="25" spans="1:6">
      <c r="A25" s="38" t="s">
        <v>14</v>
      </c>
      <c r="B25" s="38">
        <f>SUM(B8:B24)</f>
        <v>528</v>
      </c>
      <c r="C25" s="38">
        <f>SUM(C8:C24)</f>
        <v>544</v>
      </c>
      <c r="D25" s="38"/>
      <c r="E25" s="39">
        <v>100</v>
      </c>
      <c r="F25" s="39">
        <v>100.00000000000001</v>
      </c>
    </row>
    <row r="26" spans="1:6" ht="9" customHeight="1"/>
    <row r="27" spans="1:6" ht="12" customHeight="1">
      <c r="A27" s="3"/>
      <c r="B27" s="464" t="s">
        <v>246</v>
      </c>
      <c r="C27" s="464"/>
      <c r="D27" s="464"/>
      <c r="E27" s="464"/>
      <c r="F27" s="464"/>
    </row>
    <row r="28" spans="1:6" ht="7.5" customHeight="1"/>
    <row r="29" spans="1:6">
      <c r="A29" s="94" t="s">
        <v>118</v>
      </c>
      <c r="B29" s="4">
        <v>131</v>
      </c>
      <c r="C29" s="4">
        <v>178</v>
      </c>
      <c r="E29" s="21">
        <v>29.638009049773757</v>
      </c>
      <c r="F29" s="21">
        <v>40.825688073394495</v>
      </c>
    </row>
    <row r="30" spans="1:6">
      <c r="A30" s="94" t="s">
        <v>119</v>
      </c>
      <c r="B30" s="4">
        <v>68</v>
      </c>
      <c r="C30" s="4">
        <v>19</v>
      </c>
      <c r="E30" s="21">
        <v>15.384615384615385</v>
      </c>
      <c r="F30" s="21">
        <v>4.3577981651376145</v>
      </c>
    </row>
    <row r="31" spans="1:6">
      <c r="A31" s="94" t="s">
        <v>120</v>
      </c>
      <c r="B31" s="4">
        <v>56</v>
      </c>
      <c r="C31" s="4">
        <v>36</v>
      </c>
      <c r="E31" s="21">
        <v>12.669683257918551</v>
      </c>
      <c r="F31" s="21">
        <v>8.2568807339449553</v>
      </c>
    </row>
    <row r="32" spans="1:6">
      <c r="A32" s="94" t="s">
        <v>121</v>
      </c>
      <c r="B32" s="4">
        <v>25</v>
      </c>
      <c r="C32" s="4">
        <v>12</v>
      </c>
      <c r="E32" s="21">
        <v>5.6561085972850682</v>
      </c>
      <c r="F32" s="21">
        <v>2.7522935779816518</v>
      </c>
    </row>
    <row r="33" spans="1:6">
      <c r="A33" s="94" t="s">
        <v>122</v>
      </c>
      <c r="B33" s="4">
        <v>21</v>
      </c>
      <c r="C33" s="4">
        <v>7</v>
      </c>
      <c r="E33" s="21">
        <v>4.751131221719457</v>
      </c>
      <c r="F33" s="21">
        <v>1.6055045871559634</v>
      </c>
    </row>
    <row r="34" spans="1:6">
      <c r="A34" s="94" t="s">
        <v>123</v>
      </c>
      <c r="B34" s="4">
        <v>7</v>
      </c>
      <c r="C34" s="4">
        <v>13</v>
      </c>
      <c r="E34" s="21">
        <v>1.5837104072398189</v>
      </c>
      <c r="F34" s="21">
        <v>2.9816513761467891</v>
      </c>
    </row>
    <row r="35" spans="1:6">
      <c r="A35" s="94" t="s">
        <v>124</v>
      </c>
      <c r="B35" s="4">
        <v>12</v>
      </c>
      <c r="C35" s="4">
        <v>3</v>
      </c>
      <c r="E35" s="21">
        <v>2.7149321266968327</v>
      </c>
      <c r="F35" s="21">
        <v>0.68807339449541294</v>
      </c>
    </row>
    <row r="36" spans="1:6">
      <c r="A36" s="94" t="s">
        <v>125</v>
      </c>
      <c r="B36" s="4">
        <v>28</v>
      </c>
      <c r="C36" s="4">
        <v>2</v>
      </c>
      <c r="E36" s="21">
        <v>6.3348416289592757</v>
      </c>
      <c r="F36" s="21">
        <v>0.45871559633027525</v>
      </c>
    </row>
    <row r="37" spans="1:6">
      <c r="A37" s="94" t="s">
        <v>126</v>
      </c>
      <c r="B37" s="4">
        <v>14</v>
      </c>
      <c r="C37" s="4">
        <v>62</v>
      </c>
      <c r="E37" s="21">
        <v>3.1674208144796379</v>
      </c>
      <c r="F37" s="21">
        <v>14.220183486238533</v>
      </c>
    </row>
    <row r="38" spans="1:6">
      <c r="A38" s="94" t="s">
        <v>127</v>
      </c>
      <c r="B38" s="4">
        <v>10</v>
      </c>
      <c r="C38" s="4">
        <v>0</v>
      </c>
      <c r="E38" s="21">
        <v>2.2624434389140271</v>
      </c>
      <c r="F38" s="21">
        <v>0</v>
      </c>
    </row>
    <row r="39" spans="1:6">
      <c r="A39" s="94" t="s">
        <v>128</v>
      </c>
      <c r="B39" s="4">
        <v>9</v>
      </c>
      <c r="C39" s="4">
        <v>0</v>
      </c>
      <c r="E39" s="21">
        <v>2.0361990950226243</v>
      </c>
      <c r="F39" s="21">
        <v>0</v>
      </c>
    </row>
    <row r="40" spans="1:6">
      <c r="A40" s="94" t="s">
        <v>129</v>
      </c>
      <c r="B40" s="4">
        <v>12</v>
      </c>
      <c r="C40" s="4">
        <v>15</v>
      </c>
      <c r="E40" s="21">
        <v>2.7149321266968327</v>
      </c>
      <c r="F40" s="21">
        <v>3.4403669724770642</v>
      </c>
    </row>
    <row r="41" spans="1:6">
      <c r="A41" s="94" t="s">
        <v>130</v>
      </c>
      <c r="B41" s="4">
        <v>6</v>
      </c>
      <c r="C41" s="4">
        <v>13</v>
      </c>
      <c r="E41" s="21">
        <v>1.3574660633484164</v>
      </c>
      <c r="F41" s="21">
        <v>2.9816513761467891</v>
      </c>
    </row>
    <row r="42" spans="1:6">
      <c r="A42" s="94" t="s">
        <v>131</v>
      </c>
      <c r="B42" s="4">
        <v>3</v>
      </c>
      <c r="C42" s="4">
        <v>8</v>
      </c>
      <c r="E42" s="21">
        <v>0.67873303167420818</v>
      </c>
      <c r="F42" s="21">
        <v>1.834862385321101</v>
      </c>
    </row>
    <row r="43" spans="1:6">
      <c r="A43" s="94" t="s">
        <v>132</v>
      </c>
      <c r="B43" s="4">
        <v>0</v>
      </c>
      <c r="C43" s="4">
        <v>38</v>
      </c>
      <c r="E43" s="21">
        <v>0</v>
      </c>
      <c r="F43" s="21">
        <v>8.7155963302752291</v>
      </c>
    </row>
    <row r="44" spans="1:6">
      <c r="A44" s="94" t="s">
        <v>133</v>
      </c>
      <c r="B44" s="4">
        <v>40</v>
      </c>
      <c r="C44" s="4">
        <v>30</v>
      </c>
      <c r="E44" s="21">
        <v>9.0497737556561084</v>
      </c>
      <c r="F44" s="21">
        <v>6.8807339449541285</v>
      </c>
    </row>
    <row r="45" spans="1:6">
      <c r="A45" s="98" t="s">
        <v>116</v>
      </c>
      <c r="B45" s="47">
        <v>56</v>
      </c>
      <c r="C45" s="47">
        <v>62</v>
      </c>
      <c r="E45" s="99" t="s">
        <v>6</v>
      </c>
      <c r="F45" s="99" t="s">
        <v>6</v>
      </c>
    </row>
    <row r="46" spans="1:6">
      <c r="A46" s="38" t="s">
        <v>14</v>
      </c>
      <c r="B46" s="38">
        <v>498</v>
      </c>
      <c r="C46" s="38">
        <v>498</v>
      </c>
      <c r="D46" s="38"/>
      <c r="E46" s="39">
        <v>100</v>
      </c>
      <c r="F46" s="39">
        <v>100</v>
      </c>
    </row>
    <row r="47" spans="1:6" s="6" customFormat="1" ht="8.25" customHeight="1"/>
    <row r="48" spans="1:6">
      <c r="A48" s="3"/>
      <c r="B48" s="464" t="s">
        <v>328</v>
      </c>
      <c r="C48" s="464"/>
      <c r="D48" s="464"/>
      <c r="E48" s="464"/>
      <c r="F48" s="464"/>
    </row>
    <row r="49" spans="1:10" ht="8.25" customHeight="1"/>
    <row r="50" spans="1:10" ht="12.75">
      <c r="A50" s="94" t="s">
        <v>118</v>
      </c>
      <c r="B50" s="4">
        <v>137</v>
      </c>
      <c r="C50" s="4">
        <v>166</v>
      </c>
      <c r="E50" s="21">
        <f>B50/($B$67-$B$66)*100</f>
        <v>30.109890109890109</v>
      </c>
      <c r="F50" s="21">
        <f>C50/($C$67-$C$66)*100</f>
        <v>37.136465324384787</v>
      </c>
      <c r="H50"/>
      <c r="I50" s="82"/>
      <c r="J50" s="82"/>
    </row>
    <row r="51" spans="1:10" ht="12.75">
      <c r="A51" s="94" t="s">
        <v>119</v>
      </c>
      <c r="B51" s="4">
        <v>64</v>
      </c>
      <c r="C51" s="4">
        <v>14</v>
      </c>
      <c r="E51" s="21">
        <f t="shared" ref="E51:E65" si="0">B51/($B$67-$B$66)*100</f>
        <v>14.065934065934066</v>
      </c>
      <c r="F51" s="21">
        <f t="shared" ref="F51:F65" si="1">C51/($C$67-$C$66)*100</f>
        <v>3.1319910514541389</v>
      </c>
      <c r="H51"/>
      <c r="I51" s="82"/>
      <c r="J51" s="82"/>
    </row>
    <row r="52" spans="1:10" ht="12.75">
      <c r="A52" s="94" t="s">
        <v>120</v>
      </c>
      <c r="B52" s="4">
        <v>81</v>
      </c>
      <c r="C52" s="4">
        <v>62</v>
      </c>
      <c r="E52" s="21">
        <f t="shared" si="0"/>
        <v>17.802197802197803</v>
      </c>
      <c r="F52" s="21">
        <f t="shared" si="1"/>
        <v>13.870246085011187</v>
      </c>
      <c r="H52"/>
      <c r="I52" s="82"/>
      <c r="J52" s="82"/>
    </row>
    <row r="53" spans="1:10" ht="12.75">
      <c r="A53" s="94" t="s">
        <v>121</v>
      </c>
      <c r="B53" s="4">
        <v>26</v>
      </c>
      <c r="C53" s="4">
        <v>5</v>
      </c>
      <c r="E53" s="21">
        <f t="shared" si="0"/>
        <v>5.7142857142857144</v>
      </c>
      <c r="F53" s="21">
        <f t="shared" si="1"/>
        <v>1.1185682326621924</v>
      </c>
      <c r="H53"/>
      <c r="I53" s="82"/>
      <c r="J53" s="82"/>
    </row>
    <row r="54" spans="1:10" ht="12.75">
      <c r="A54" s="94" t="s">
        <v>122</v>
      </c>
      <c r="B54" s="4">
        <v>14</v>
      </c>
      <c r="C54" s="4">
        <v>7</v>
      </c>
      <c r="E54" s="21">
        <f t="shared" si="0"/>
        <v>3.0769230769230771</v>
      </c>
      <c r="F54" s="21">
        <f t="shared" si="1"/>
        <v>1.5659955257270695</v>
      </c>
      <c r="H54"/>
      <c r="I54" s="82"/>
      <c r="J54" s="82"/>
    </row>
    <row r="55" spans="1:10" ht="12.75">
      <c r="A55" s="94" t="s">
        <v>123</v>
      </c>
      <c r="B55" s="4">
        <v>11</v>
      </c>
      <c r="C55" s="4">
        <v>16</v>
      </c>
      <c r="E55" s="21">
        <f t="shared" si="0"/>
        <v>2.4175824175824179</v>
      </c>
      <c r="F55" s="21">
        <f t="shared" si="1"/>
        <v>3.5794183445190155</v>
      </c>
      <c r="H55"/>
      <c r="I55" s="82"/>
      <c r="J55" s="82"/>
    </row>
    <row r="56" spans="1:10" ht="12.75">
      <c r="A56" s="94" t="s">
        <v>124</v>
      </c>
      <c r="B56" s="4">
        <v>11</v>
      </c>
      <c r="C56" s="4">
        <v>4</v>
      </c>
      <c r="E56" s="21">
        <f t="shared" si="0"/>
        <v>2.4175824175824179</v>
      </c>
      <c r="F56" s="21">
        <f t="shared" si="1"/>
        <v>0.89485458612975388</v>
      </c>
      <c r="H56"/>
      <c r="I56" s="82"/>
      <c r="J56" s="82"/>
    </row>
    <row r="57" spans="1:10" ht="12.75">
      <c r="A57" s="94" t="s">
        <v>125</v>
      </c>
      <c r="B57" s="4">
        <v>30</v>
      </c>
      <c r="C57" s="4">
        <v>0</v>
      </c>
      <c r="E57" s="21">
        <f t="shared" si="0"/>
        <v>6.593406593406594</v>
      </c>
      <c r="F57" s="21">
        <f t="shared" si="1"/>
        <v>0</v>
      </c>
      <c r="H57"/>
      <c r="I57" s="82"/>
      <c r="J57" s="82"/>
    </row>
    <row r="58" spans="1:10" ht="12.75">
      <c r="A58" s="94" t="s">
        <v>126</v>
      </c>
      <c r="B58" s="4">
        <v>22</v>
      </c>
      <c r="C58" s="4">
        <v>76</v>
      </c>
      <c r="E58" s="21">
        <f t="shared" si="0"/>
        <v>4.8351648351648358</v>
      </c>
      <c r="F58" s="21">
        <f t="shared" si="1"/>
        <v>17.002237136465325</v>
      </c>
      <c r="H58"/>
      <c r="I58" s="82"/>
      <c r="J58" s="82"/>
    </row>
    <row r="59" spans="1:10" ht="12.75">
      <c r="A59" s="94" t="s">
        <v>127</v>
      </c>
      <c r="B59" s="4">
        <v>8</v>
      </c>
      <c r="C59" s="4">
        <v>0</v>
      </c>
      <c r="E59" s="21">
        <f t="shared" si="0"/>
        <v>1.7582417582417582</v>
      </c>
      <c r="F59" s="21">
        <f t="shared" si="1"/>
        <v>0</v>
      </c>
      <c r="H59"/>
      <c r="I59" s="82"/>
      <c r="J59" s="82"/>
    </row>
    <row r="60" spans="1:10" ht="12.75">
      <c r="A60" s="94" t="s">
        <v>128</v>
      </c>
      <c r="B60" s="4">
        <v>5</v>
      </c>
      <c r="C60" s="4">
        <v>1</v>
      </c>
      <c r="E60" s="21">
        <f t="shared" si="0"/>
        <v>1.098901098901099</v>
      </c>
      <c r="F60" s="21">
        <f t="shared" si="1"/>
        <v>0.22371364653243847</v>
      </c>
      <c r="H60"/>
      <c r="I60" s="82"/>
      <c r="J60" s="82"/>
    </row>
    <row r="61" spans="1:10" ht="12.75">
      <c r="A61" s="94" t="s">
        <v>129</v>
      </c>
      <c r="B61" s="4">
        <v>16</v>
      </c>
      <c r="C61" s="4">
        <v>13</v>
      </c>
      <c r="E61" s="21">
        <f t="shared" si="0"/>
        <v>3.5164835164835164</v>
      </c>
      <c r="F61" s="21">
        <f t="shared" si="1"/>
        <v>2.9082774049217002</v>
      </c>
      <c r="H61"/>
      <c r="I61" s="82"/>
      <c r="J61" s="82"/>
    </row>
    <row r="62" spans="1:10" ht="12.75">
      <c r="A62" s="94" t="s">
        <v>130</v>
      </c>
      <c r="B62" s="4">
        <v>10</v>
      </c>
      <c r="C62" s="4">
        <v>15</v>
      </c>
      <c r="E62" s="21">
        <f t="shared" si="0"/>
        <v>2.197802197802198</v>
      </c>
      <c r="F62" s="21">
        <f t="shared" si="1"/>
        <v>3.3557046979865772</v>
      </c>
      <c r="H62"/>
      <c r="I62" s="82"/>
      <c r="J62" s="82"/>
    </row>
    <row r="63" spans="1:10" ht="12.75">
      <c r="A63" s="94" t="s">
        <v>131</v>
      </c>
      <c r="B63" s="4">
        <v>5</v>
      </c>
      <c r="C63" s="4">
        <v>12</v>
      </c>
      <c r="E63" s="21">
        <f t="shared" si="0"/>
        <v>1.098901098901099</v>
      </c>
      <c r="F63" s="21">
        <f t="shared" si="1"/>
        <v>2.6845637583892619</v>
      </c>
      <c r="H63"/>
      <c r="I63" s="82"/>
      <c r="J63" s="82"/>
    </row>
    <row r="64" spans="1:10" ht="12.75">
      <c r="A64" s="94" t="s">
        <v>132</v>
      </c>
      <c r="B64" s="4">
        <v>0</v>
      </c>
      <c r="C64" s="4">
        <v>36</v>
      </c>
      <c r="E64" s="21">
        <f t="shared" si="0"/>
        <v>0</v>
      </c>
      <c r="F64" s="21">
        <f t="shared" si="1"/>
        <v>8.0536912751677843</v>
      </c>
      <c r="H64"/>
      <c r="I64" s="82"/>
      <c r="J64" s="82"/>
    </row>
    <row r="65" spans="1:9" ht="12.75">
      <c r="A65" s="94" t="s">
        <v>133</v>
      </c>
      <c r="B65" s="4">
        <v>15</v>
      </c>
      <c r="C65" s="4">
        <v>20</v>
      </c>
      <c r="E65" s="21">
        <f t="shared" si="0"/>
        <v>3.296703296703297</v>
      </c>
      <c r="F65" s="21">
        <f t="shared" si="1"/>
        <v>4.4742729306487696</v>
      </c>
      <c r="H65"/>
      <c r="I65" s="82"/>
    </row>
    <row r="66" spans="1:9" ht="12.75">
      <c r="A66" s="98" t="s">
        <v>116</v>
      </c>
      <c r="B66" s="47">
        <v>23</v>
      </c>
      <c r="C66" s="47">
        <v>31</v>
      </c>
      <c r="E66" s="99" t="s">
        <v>6</v>
      </c>
      <c r="F66" s="99" t="s">
        <v>6</v>
      </c>
      <c r="H66"/>
    </row>
    <row r="67" spans="1:9" ht="12.75">
      <c r="A67" s="26" t="s">
        <v>14</v>
      </c>
      <c r="B67" s="26">
        <f>SUM(B50:B66)</f>
        <v>478</v>
      </c>
      <c r="C67" s="26">
        <f>SUM(C50:C66)</f>
        <v>478</v>
      </c>
      <c r="D67" s="26"/>
      <c r="E67" s="27">
        <f>B67/($B$67)*100</f>
        <v>100</v>
      </c>
      <c r="F67" s="27">
        <f>C67/($C$67)*100</f>
        <v>100</v>
      </c>
      <c r="H67"/>
    </row>
    <row r="68" spans="1:9" ht="12.75">
      <c r="H68"/>
    </row>
    <row r="69" spans="1:9" ht="12.75">
      <c r="H69"/>
      <c r="I69" s="82"/>
    </row>
    <row r="70" spans="1:9" ht="12.75">
      <c r="H70"/>
    </row>
  </sheetData>
  <mergeCells count="3">
    <mergeCell ref="B6:F6"/>
    <mergeCell ref="B27:F27"/>
    <mergeCell ref="B48:F48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1"/>
  <sheetViews>
    <sheetView zoomScaleNormal="100" workbookViewId="0">
      <selection activeCell="E16" sqref="E16"/>
    </sheetView>
  </sheetViews>
  <sheetFormatPr defaultRowHeight="12.75"/>
  <cols>
    <col min="1" max="1" width="21" customWidth="1"/>
    <col min="2" max="3" width="11.28515625" customWidth="1"/>
    <col min="4" max="4" width="0.85546875" customWidth="1"/>
    <col min="5" max="6" width="10" customWidth="1"/>
    <col min="7" max="7" width="0.7109375" customWidth="1"/>
    <col min="8" max="9" width="10" customWidth="1"/>
    <col min="10" max="10" width="1.5703125" customWidth="1"/>
    <col min="11" max="11" width="12" customWidth="1"/>
    <col min="12" max="12" width="19" customWidth="1"/>
  </cols>
  <sheetData>
    <row r="1" spans="1:15" ht="13.5" customHeight="1">
      <c r="A1" s="65" t="s">
        <v>337</v>
      </c>
      <c r="B1" s="65"/>
      <c r="C1" s="65"/>
      <c r="D1" s="65"/>
      <c r="E1" s="6"/>
      <c r="F1" s="6"/>
      <c r="G1" s="6"/>
      <c r="H1" s="6"/>
      <c r="I1" s="6"/>
      <c r="J1" s="6"/>
      <c r="K1" s="6"/>
      <c r="L1" s="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>
      <c r="A3" s="15"/>
      <c r="B3" s="6"/>
      <c r="C3" s="6"/>
      <c r="D3" s="4"/>
      <c r="E3" s="4"/>
      <c r="F3" s="4"/>
      <c r="G3" s="6"/>
      <c r="H3" s="4"/>
      <c r="I3" s="4"/>
      <c r="J3" s="4"/>
      <c r="K3" s="4"/>
      <c r="L3" s="6"/>
    </row>
    <row r="4" spans="1:15" ht="12.75" customHeight="1">
      <c r="A4" s="6"/>
      <c r="B4" s="458">
        <v>2013</v>
      </c>
      <c r="C4" s="458"/>
      <c r="D4" s="66"/>
      <c r="E4" s="458">
        <v>2014</v>
      </c>
      <c r="F4" s="458"/>
      <c r="G4" s="66"/>
      <c r="H4" s="458">
        <v>2015</v>
      </c>
      <c r="I4" s="458"/>
      <c r="J4" s="67"/>
      <c r="K4" s="465" t="s">
        <v>336</v>
      </c>
      <c r="L4" s="465"/>
    </row>
    <row r="5" spans="1:15" ht="39" customHeight="1">
      <c r="A5" s="15" t="s">
        <v>53</v>
      </c>
      <c r="B5" s="391" t="s">
        <v>2</v>
      </c>
      <c r="C5" s="391" t="s">
        <v>39</v>
      </c>
      <c r="D5" s="15"/>
      <c r="E5" s="391" t="s">
        <v>2</v>
      </c>
      <c r="F5" s="391" t="s">
        <v>39</v>
      </c>
      <c r="G5" s="15"/>
      <c r="H5" s="57" t="s">
        <v>2</v>
      </c>
      <c r="I5" s="57" t="s">
        <v>39</v>
      </c>
      <c r="J5" s="57"/>
      <c r="K5" s="68" t="s">
        <v>2</v>
      </c>
      <c r="L5" s="68" t="s">
        <v>54</v>
      </c>
    </row>
    <row r="6" spans="1:15">
      <c r="A6" s="6"/>
      <c r="B6" s="4"/>
      <c r="C6" s="4"/>
      <c r="D6" s="6"/>
      <c r="E6" s="4"/>
      <c r="F6" s="4"/>
      <c r="G6" s="6"/>
      <c r="H6" s="4"/>
      <c r="I6" s="4"/>
      <c r="J6" s="4"/>
      <c r="K6" s="103"/>
      <c r="L6" s="104"/>
    </row>
    <row r="7" spans="1:15">
      <c r="A7" s="6" t="s">
        <v>55</v>
      </c>
      <c r="B7" s="70">
        <v>37</v>
      </c>
      <c r="C7" s="71">
        <v>8.5427135678391952</v>
      </c>
      <c r="D7" s="6"/>
      <c r="E7" s="70">
        <v>33</v>
      </c>
      <c r="F7" s="71">
        <v>10.64516129032258</v>
      </c>
      <c r="G7" s="6"/>
      <c r="H7" s="46">
        <v>23</v>
      </c>
      <c r="I7" s="71">
        <f>H7/$H$16*100</f>
        <v>7.419354838709677</v>
      </c>
      <c r="J7" s="71"/>
      <c r="K7" s="70">
        <f>SUM(B7+E7+H7)</f>
        <v>93</v>
      </c>
      <c r="L7" s="105">
        <v>20.964218812343191</v>
      </c>
    </row>
    <row r="8" spans="1:15">
      <c r="A8" s="6" t="s">
        <v>56</v>
      </c>
      <c r="B8" s="70">
        <v>118</v>
      </c>
      <c r="C8" s="71">
        <v>37.939698492462313</v>
      </c>
      <c r="D8" s="6"/>
      <c r="E8" s="70">
        <v>118</v>
      </c>
      <c r="F8" s="71">
        <v>38.064516129032256</v>
      </c>
      <c r="G8" s="6"/>
      <c r="H8" s="46">
        <v>112</v>
      </c>
      <c r="I8" s="71">
        <f t="shared" ref="I8:I15" si="0">H8/$H$16*100</f>
        <v>36.129032258064512</v>
      </c>
      <c r="J8" s="71"/>
      <c r="K8" s="70">
        <f t="shared" ref="K8:K15" si="1">SUM(B8+E8+H8)</f>
        <v>348</v>
      </c>
      <c r="L8" s="105">
        <v>26.780993805740831</v>
      </c>
    </row>
    <row r="9" spans="1:15">
      <c r="A9" s="6" t="s">
        <v>57</v>
      </c>
      <c r="B9" s="70">
        <v>24</v>
      </c>
      <c r="C9" s="71">
        <v>4.0201005025125625</v>
      </c>
      <c r="D9" s="6"/>
      <c r="E9" s="70">
        <v>10</v>
      </c>
      <c r="F9" s="71">
        <v>3.225806451612903</v>
      </c>
      <c r="G9" s="6"/>
      <c r="H9" s="46">
        <v>15</v>
      </c>
      <c r="I9" s="71">
        <f t="shared" si="0"/>
        <v>4.838709677419355</v>
      </c>
      <c r="J9" s="71"/>
      <c r="K9" s="70">
        <f t="shared" si="1"/>
        <v>49</v>
      </c>
      <c r="L9" s="105">
        <v>17.137241323834406</v>
      </c>
    </row>
    <row r="10" spans="1:15">
      <c r="A10" s="6" t="s">
        <v>58</v>
      </c>
      <c r="B10" s="70">
        <v>35</v>
      </c>
      <c r="C10" s="71">
        <v>7.5376884422110546</v>
      </c>
      <c r="D10" s="6"/>
      <c r="E10" s="70">
        <v>31</v>
      </c>
      <c r="F10" s="71">
        <v>10</v>
      </c>
      <c r="G10" s="6"/>
      <c r="H10" s="46">
        <v>31</v>
      </c>
      <c r="I10" s="71">
        <f t="shared" si="0"/>
        <v>10</v>
      </c>
      <c r="J10" s="71"/>
      <c r="K10" s="70">
        <f t="shared" si="1"/>
        <v>97</v>
      </c>
      <c r="L10" s="105">
        <v>22.293315682543184</v>
      </c>
    </row>
    <row r="11" spans="1:15">
      <c r="A11" s="6" t="s">
        <v>59</v>
      </c>
      <c r="B11" s="70">
        <v>42</v>
      </c>
      <c r="C11" s="71">
        <v>10.804020100502512</v>
      </c>
      <c r="D11" s="6"/>
      <c r="E11" s="70">
        <v>33</v>
      </c>
      <c r="F11" s="71">
        <v>10.64516129032258</v>
      </c>
      <c r="G11" s="6"/>
      <c r="H11" s="46">
        <v>28</v>
      </c>
      <c r="I11" s="71">
        <f t="shared" si="0"/>
        <v>9.0322580645161281</v>
      </c>
      <c r="J11" s="71"/>
      <c r="K11" s="70">
        <f t="shared" si="1"/>
        <v>103</v>
      </c>
      <c r="L11" s="105">
        <v>20.142050343392626</v>
      </c>
    </row>
    <row r="12" spans="1:15">
      <c r="A12" s="6" t="s">
        <v>60</v>
      </c>
      <c r="B12" s="70">
        <v>55</v>
      </c>
      <c r="C12" s="71">
        <v>14.824120603015075</v>
      </c>
      <c r="D12" s="6"/>
      <c r="E12" s="70">
        <v>33</v>
      </c>
      <c r="F12" s="71">
        <v>10.64516129032258</v>
      </c>
      <c r="G12" s="6"/>
      <c r="H12" s="46">
        <v>45</v>
      </c>
      <c r="I12" s="71">
        <f t="shared" si="0"/>
        <v>14.516129032258066</v>
      </c>
      <c r="J12" s="71"/>
      <c r="K12" s="70">
        <f t="shared" si="1"/>
        <v>133</v>
      </c>
      <c r="L12" s="105">
        <v>24.085040111551766</v>
      </c>
    </row>
    <row r="13" spans="1:15">
      <c r="A13" s="6" t="s">
        <v>61</v>
      </c>
      <c r="B13" s="70">
        <v>23</v>
      </c>
      <c r="C13" s="71">
        <v>5.7788944723618094</v>
      </c>
      <c r="D13" s="6"/>
      <c r="E13" s="70">
        <v>15</v>
      </c>
      <c r="F13" s="71">
        <v>4.838709677419355</v>
      </c>
      <c r="G13" s="6"/>
      <c r="H13" s="46">
        <v>14</v>
      </c>
      <c r="I13" s="71">
        <f t="shared" si="0"/>
        <v>4.5161290322580641</v>
      </c>
      <c r="J13" s="71"/>
      <c r="K13" s="70">
        <f t="shared" si="1"/>
        <v>52</v>
      </c>
      <c r="L13" s="105">
        <v>13.679854572622927</v>
      </c>
    </row>
    <row r="14" spans="1:15">
      <c r="A14" s="6" t="s">
        <v>62</v>
      </c>
      <c r="B14" s="70">
        <v>28</v>
      </c>
      <c r="C14" s="71">
        <v>5.025125628140704</v>
      </c>
      <c r="D14" s="6"/>
      <c r="E14" s="70">
        <v>22</v>
      </c>
      <c r="F14" s="71">
        <v>7.096774193548387</v>
      </c>
      <c r="G14" s="6"/>
      <c r="H14" s="46">
        <v>25</v>
      </c>
      <c r="I14" s="71">
        <f t="shared" si="0"/>
        <v>8.064516129032258</v>
      </c>
      <c r="J14" s="71"/>
      <c r="K14" s="70">
        <f t="shared" si="1"/>
        <v>75</v>
      </c>
      <c r="L14" s="105">
        <v>22.506099152870426</v>
      </c>
    </row>
    <row r="15" spans="1:15">
      <c r="A15" s="6" t="s">
        <v>63</v>
      </c>
      <c r="B15" s="70">
        <v>21</v>
      </c>
      <c r="C15" s="71">
        <v>5.5276381909547743</v>
      </c>
      <c r="D15" s="6"/>
      <c r="E15" s="70">
        <v>15</v>
      </c>
      <c r="F15" s="71">
        <v>4.838709677419355</v>
      </c>
      <c r="G15" s="6"/>
      <c r="H15" s="46">
        <v>17</v>
      </c>
      <c r="I15" s="71">
        <f t="shared" si="0"/>
        <v>5.4838709677419359</v>
      </c>
      <c r="J15" s="71"/>
      <c r="K15" s="70">
        <f t="shared" si="1"/>
        <v>53</v>
      </c>
      <c r="L15" s="105">
        <v>15.456671741121163</v>
      </c>
    </row>
    <row r="16" spans="1:15" ht="13.5">
      <c r="A16" s="38" t="s">
        <v>64</v>
      </c>
      <c r="B16" s="73">
        <v>383</v>
      </c>
      <c r="C16" s="74">
        <v>100</v>
      </c>
      <c r="D16" s="38"/>
      <c r="E16" s="73">
        <v>310</v>
      </c>
      <c r="F16" s="74">
        <v>100</v>
      </c>
      <c r="G16" s="38"/>
      <c r="H16" s="73">
        <f>SUM(H7:H15)</f>
        <v>310</v>
      </c>
      <c r="I16" s="74">
        <f t="shared" ref="I16" si="2">H16/$H$16*100</f>
        <v>100</v>
      </c>
      <c r="J16" s="74"/>
      <c r="K16" s="248">
        <f>SUM(B16+E16+H16)</f>
        <v>1003</v>
      </c>
      <c r="L16" s="106">
        <v>21.880869030454985</v>
      </c>
      <c r="O16" s="72"/>
    </row>
    <row r="17" spans="1:12">
      <c r="A17" s="6" t="s">
        <v>65</v>
      </c>
      <c r="B17" s="70">
        <v>161</v>
      </c>
      <c r="C17" s="59" t="s">
        <v>6</v>
      </c>
      <c r="D17" s="6"/>
      <c r="E17" s="70">
        <v>188</v>
      </c>
      <c r="F17" s="59" t="s">
        <v>6</v>
      </c>
      <c r="G17" s="6"/>
      <c r="H17" s="70">
        <v>168</v>
      </c>
      <c r="I17" s="59" t="s">
        <v>6</v>
      </c>
      <c r="J17" s="75"/>
      <c r="K17" s="249">
        <f>SUM(B17+E17+H17)</f>
        <v>517</v>
      </c>
      <c r="L17" s="439" t="s">
        <v>6</v>
      </c>
    </row>
    <row r="18" spans="1:12">
      <c r="A18" s="26" t="s">
        <v>14</v>
      </c>
      <c r="B18" s="76">
        <v>544</v>
      </c>
      <c r="C18" s="16" t="s">
        <v>6</v>
      </c>
      <c r="D18" s="15"/>
      <c r="E18" s="76">
        <v>498</v>
      </c>
      <c r="F18" s="16" t="s">
        <v>6</v>
      </c>
      <c r="G18" s="15"/>
      <c r="H18" s="76">
        <f>SUM(H16:H17)</f>
        <v>478</v>
      </c>
      <c r="I18" s="16" t="s">
        <v>6</v>
      </c>
      <c r="J18" s="77"/>
      <c r="K18" s="250">
        <f>SUM(B18+E18+H18)</f>
        <v>1520</v>
      </c>
      <c r="L18" s="440" t="s">
        <v>6</v>
      </c>
    </row>
    <row r="19" spans="1:12">
      <c r="A19" s="29" t="s">
        <v>66</v>
      </c>
      <c r="B19" s="4"/>
      <c r="C19" s="4"/>
      <c r="D19" s="4"/>
      <c r="F19" s="4"/>
      <c r="G19" s="6"/>
      <c r="H19" s="4"/>
      <c r="I19" s="4"/>
      <c r="J19" s="4"/>
      <c r="K19" s="102"/>
      <c r="L19" s="17"/>
    </row>
    <row r="20" spans="1:12">
      <c r="A20" s="101"/>
    </row>
    <row r="22" spans="1:12">
      <c r="F22" s="4"/>
    </row>
    <row r="24" spans="1:12">
      <c r="B24" s="72"/>
    </row>
    <row r="25" spans="1:12">
      <c r="B25" s="72"/>
    </row>
    <row r="26" spans="1:12">
      <c r="B26" s="72"/>
    </row>
    <row r="27" spans="1:12">
      <c r="B27" s="72"/>
    </row>
    <row r="28" spans="1:12">
      <c r="B28" s="72"/>
    </row>
    <row r="29" spans="1:12">
      <c r="B29" s="72"/>
    </row>
    <row r="30" spans="1:12">
      <c r="B30" s="72"/>
    </row>
    <row r="31" spans="1:12">
      <c r="B31" s="72"/>
    </row>
  </sheetData>
  <mergeCells count="4">
    <mergeCell ref="E4:F4"/>
    <mergeCell ref="H4:I4"/>
    <mergeCell ref="K4:L4"/>
    <mergeCell ref="B4:C4"/>
  </mergeCells>
  <printOptions horizontalCentered="1" verticalCentered="1"/>
  <pageMargins left="0.78740157480314965" right="0.78740157480314965" top="0.94488188976377963" bottom="0.94488188976377963" header="0.59055118110236227" footer="0.59055118110236227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98"/>
  <sheetViews>
    <sheetView zoomScaleNormal="100" workbookViewId="0">
      <selection activeCell="B14" sqref="B14"/>
    </sheetView>
  </sheetViews>
  <sheetFormatPr defaultRowHeight="12"/>
  <cols>
    <col min="1" max="1" width="24" style="4" customWidth="1"/>
    <col min="2" max="4" width="12.42578125" style="4" customWidth="1"/>
    <col min="5" max="5" width="17.42578125" style="4" customWidth="1"/>
    <col min="6" max="6" width="20.5703125" style="4" customWidth="1"/>
    <col min="7" max="7" width="9.140625" style="4"/>
    <col min="8" max="8" width="23.140625" style="4" customWidth="1"/>
    <col min="9" max="16384" width="9.140625" style="4"/>
  </cols>
  <sheetData>
    <row r="1" spans="1:11" ht="17.25" customHeight="1">
      <c r="A1" s="3" t="s">
        <v>338</v>
      </c>
      <c r="B1" s="3"/>
      <c r="C1" s="3"/>
    </row>
    <row r="2" spans="1:11" ht="17.25" customHeight="1">
      <c r="A2" s="5"/>
      <c r="B2" s="26"/>
      <c r="C2" s="26"/>
      <c r="D2" s="15"/>
      <c r="E2" s="15"/>
    </row>
    <row r="3" spans="1:11" ht="19.5" customHeight="1">
      <c r="A3" s="78"/>
      <c r="B3" s="79"/>
      <c r="C3" s="79"/>
      <c r="D3" s="79"/>
      <c r="E3" s="466" t="s">
        <v>336</v>
      </c>
      <c r="F3" s="465"/>
    </row>
    <row r="4" spans="1:11" ht="16.5" customHeight="1">
      <c r="A4" s="467" t="s">
        <v>67</v>
      </c>
      <c r="B4" s="469">
        <v>2013</v>
      </c>
      <c r="C4" s="469">
        <v>2014</v>
      </c>
      <c r="D4" s="469">
        <v>2015</v>
      </c>
      <c r="E4" s="472" t="s">
        <v>8</v>
      </c>
      <c r="F4" s="474" t="s">
        <v>68</v>
      </c>
    </row>
    <row r="5" spans="1:11" ht="21" customHeight="1">
      <c r="A5" s="468"/>
      <c r="B5" s="470"/>
      <c r="C5" s="471"/>
      <c r="D5" s="471"/>
      <c r="E5" s="473"/>
      <c r="F5" s="475"/>
    </row>
    <row r="6" spans="1:11" ht="7.5" customHeight="1">
      <c r="A6" s="6"/>
      <c r="B6" s="6"/>
      <c r="C6" s="6"/>
      <c r="D6" s="6"/>
      <c r="E6" s="17"/>
      <c r="F6" s="20"/>
    </row>
    <row r="7" spans="1:11" ht="13.5" customHeight="1">
      <c r="A7" s="80" t="s">
        <v>69</v>
      </c>
      <c r="B7" s="4">
        <v>3</v>
      </c>
      <c r="C7" s="46">
        <v>1</v>
      </c>
      <c r="D7" s="46">
        <v>1</v>
      </c>
      <c r="E7" s="102">
        <f>SUM(B7:D7)</f>
        <v>5</v>
      </c>
      <c r="F7" s="21">
        <v>7.0237543371683033</v>
      </c>
    </row>
    <row r="8" spans="1:11" ht="13.5" customHeight="1">
      <c r="A8" s="80" t="s">
        <v>70</v>
      </c>
      <c r="B8" s="4">
        <v>22</v>
      </c>
      <c r="C8" s="46">
        <v>16</v>
      </c>
      <c r="D8" s="46">
        <v>16</v>
      </c>
      <c r="E8" s="102">
        <f t="shared" ref="E8:E38" si="0">SUM(B8:D8)</f>
        <v>54</v>
      </c>
      <c r="F8" s="21">
        <v>24.351637647631804</v>
      </c>
    </row>
    <row r="9" spans="1:11" ht="13.5" customHeight="1">
      <c r="A9" s="80" t="s">
        <v>71</v>
      </c>
      <c r="B9" s="4">
        <v>10</v>
      </c>
      <c r="C9" s="46">
        <v>7</v>
      </c>
      <c r="D9" s="46">
        <v>6</v>
      </c>
      <c r="E9" s="102">
        <f t="shared" si="0"/>
        <v>23</v>
      </c>
      <c r="F9" s="21">
        <v>14.518277248597093</v>
      </c>
      <c r="K9" s="21"/>
    </row>
    <row r="10" spans="1:11" ht="13.5" customHeight="1">
      <c r="A10" s="80" t="s">
        <v>72</v>
      </c>
      <c r="B10" s="4">
        <v>13</v>
      </c>
      <c r="C10" s="46">
        <v>15</v>
      </c>
      <c r="D10" s="46">
        <v>8</v>
      </c>
      <c r="E10" s="102">
        <f t="shared" si="0"/>
        <v>36</v>
      </c>
      <c r="F10" s="21">
        <v>16.238159675236808</v>
      </c>
      <c r="K10" s="21"/>
    </row>
    <row r="11" spans="1:11" ht="13.5" customHeight="1">
      <c r="A11" s="80" t="s">
        <v>73</v>
      </c>
      <c r="B11" s="4">
        <v>28</v>
      </c>
      <c r="C11" s="46">
        <v>15</v>
      </c>
      <c r="D11" s="46">
        <v>25</v>
      </c>
      <c r="E11" s="102">
        <f t="shared" si="0"/>
        <v>68</v>
      </c>
      <c r="F11" s="21">
        <v>20.40552989860252</v>
      </c>
      <c r="K11" s="21"/>
    </row>
    <row r="12" spans="1:11" ht="13.5" customHeight="1">
      <c r="A12" s="80" t="s">
        <v>74</v>
      </c>
      <c r="B12" s="4">
        <v>2</v>
      </c>
      <c r="C12" s="46">
        <v>2</v>
      </c>
      <c r="D12" s="46">
        <v>2</v>
      </c>
      <c r="E12" s="102">
        <f t="shared" si="0"/>
        <v>6</v>
      </c>
      <c r="F12" s="21">
        <v>24.227740763173834</v>
      </c>
      <c r="K12" s="21"/>
    </row>
    <row r="13" spans="1:11" ht="13.5" customHeight="1">
      <c r="A13" s="80" t="s">
        <v>75</v>
      </c>
      <c r="B13" s="4">
        <v>17</v>
      </c>
      <c r="C13" s="46">
        <v>7</v>
      </c>
      <c r="D13" s="46">
        <v>12</v>
      </c>
      <c r="E13" s="102">
        <f t="shared" si="0"/>
        <v>36</v>
      </c>
      <c r="F13" s="21">
        <v>22.377205087084622</v>
      </c>
      <c r="K13" s="21"/>
    </row>
    <row r="14" spans="1:11" ht="13.5" customHeight="1">
      <c r="A14" s="80" t="s">
        <v>76</v>
      </c>
      <c r="B14" s="4">
        <v>30</v>
      </c>
      <c r="C14" s="46">
        <v>19</v>
      </c>
      <c r="D14" s="46">
        <v>25</v>
      </c>
      <c r="E14" s="102">
        <f t="shared" si="0"/>
        <v>74</v>
      </c>
      <c r="F14" s="21">
        <v>28.084237531926846</v>
      </c>
      <c r="K14" s="21"/>
    </row>
    <row r="15" spans="1:11" ht="13.5" customHeight="1">
      <c r="A15" s="80" t="s">
        <v>77</v>
      </c>
      <c r="B15" s="4">
        <v>7</v>
      </c>
      <c r="C15" s="46">
        <v>4</v>
      </c>
      <c r="D15" s="46">
        <v>9</v>
      </c>
      <c r="E15" s="102">
        <f t="shared" si="0"/>
        <v>20</v>
      </c>
      <c r="F15" s="21">
        <v>19.011768284568149</v>
      </c>
      <c r="K15" s="21"/>
    </row>
    <row r="16" spans="1:11" ht="13.5" customHeight="1">
      <c r="A16" s="80" t="s">
        <v>78</v>
      </c>
      <c r="B16" s="4">
        <v>6</v>
      </c>
      <c r="C16" s="46">
        <v>1</v>
      </c>
      <c r="D16" s="46">
        <v>9</v>
      </c>
      <c r="E16" s="102">
        <f t="shared" si="0"/>
        <v>16</v>
      </c>
      <c r="F16" s="21">
        <v>21.808764397192121</v>
      </c>
      <c r="K16" s="21"/>
    </row>
    <row r="17" spans="1:11" ht="13.5" customHeight="1">
      <c r="A17" s="80" t="s">
        <v>79</v>
      </c>
      <c r="B17" s="4">
        <v>2</v>
      </c>
      <c r="C17" s="46">
        <v>3</v>
      </c>
      <c r="D17" s="46">
        <v>2</v>
      </c>
      <c r="E17" s="102">
        <f t="shared" si="0"/>
        <v>7</v>
      </c>
      <c r="F17" s="21">
        <v>16.287402857275815</v>
      </c>
      <c r="K17" s="21"/>
    </row>
    <row r="18" spans="1:11" ht="13.5" customHeight="1">
      <c r="A18" s="80" t="s">
        <v>80</v>
      </c>
      <c r="B18" s="4">
        <v>20</v>
      </c>
      <c r="C18" s="46">
        <v>23</v>
      </c>
      <c r="D18" s="46">
        <v>13</v>
      </c>
      <c r="E18" s="102">
        <f t="shared" si="0"/>
        <v>56</v>
      </c>
      <c r="F18" s="21">
        <v>24.575307959327866</v>
      </c>
      <c r="K18" s="21"/>
    </row>
    <row r="19" spans="1:11" ht="13.5" customHeight="1">
      <c r="A19" s="80" t="s">
        <v>81</v>
      </c>
      <c r="B19" s="4">
        <v>6</v>
      </c>
      <c r="C19" s="46">
        <v>4</v>
      </c>
      <c r="D19" s="46">
        <v>1</v>
      </c>
      <c r="E19" s="102">
        <f t="shared" si="0"/>
        <v>11</v>
      </c>
      <c r="F19" s="21">
        <v>13.284542830573772</v>
      </c>
      <c r="K19" s="21"/>
    </row>
    <row r="20" spans="1:11" ht="13.5" customHeight="1">
      <c r="A20" s="80" t="s">
        <v>82</v>
      </c>
      <c r="B20" s="4">
        <v>4</v>
      </c>
      <c r="C20" s="46">
        <v>1</v>
      </c>
      <c r="D20" s="46">
        <v>4</v>
      </c>
      <c r="E20" s="102">
        <f t="shared" si="0"/>
        <v>9</v>
      </c>
      <c r="F20" s="21">
        <v>14.201977948201513</v>
      </c>
      <c r="K20" s="21"/>
    </row>
    <row r="21" spans="1:11" ht="13.5" customHeight="1">
      <c r="A21" s="83" t="s">
        <v>83</v>
      </c>
      <c r="B21" s="4">
        <v>0</v>
      </c>
      <c r="C21" s="4">
        <v>0</v>
      </c>
      <c r="D21" s="4">
        <v>0</v>
      </c>
      <c r="E21" s="102">
        <f t="shared" si="0"/>
        <v>0</v>
      </c>
      <c r="F21" s="21">
        <v>0</v>
      </c>
      <c r="K21" s="21"/>
    </row>
    <row r="22" spans="1:11" ht="13.5" customHeight="1">
      <c r="A22" s="80" t="s">
        <v>84</v>
      </c>
      <c r="B22" s="4">
        <v>11</v>
      </c>
      <c r="C22" s="46">
        <v>10</v>
      </c>
      <c r="D22" s="46">
        <v>12</v>
      </c>
      <c r="E22" s="102">
        <f t="shared" si="0"/>
        <v>33</v>
      </c>
      <c r="F22" s="21">
        <v>21.267134543626625</v>
      </c>
      <c r="K22" s="21"/>
    </row>
    <row r="23" spans="1:11">
      <c r="A23" s="80" t="s">
        <v>85</v>
      </c>
      <c r="B23" s="4">
        <v>3</v>
      </c>
      <c r="C23" s="46">
        <v>3</v>
      </c>
      <c r="D23" s="46">
        <v>3</v>
      </c>
      <c r="E23" s="102">
        <f t="shared" si="0"/>
        <v>9</v>
      </c>
      <c r="F23" s="21">
        <v>19.868865487780649</v>
      </c>
      <c r="K23" s="21"/>
    </row>
    <row r="24" spans="1:11" ht="13.5" customHeight="1">
      <c r="A24" s="80" t="s">
        <v>86</v>
      </c>
      <c r="B24" s="4">
        <v>1</v>
      </c>
      <c r="C24" s="46">
        <v>3</v>
      </c>
      <c r="D24" s="46">
        <v>2</v>
      </c>
      <c r="E24" s="102">
        <f t="shared" si="0"/>
        <v>6</v>
      </c>
      <c r="F24" s="21">
        <v>16.258840744654908</v>
      </c>
      <c r="K24" s="21"/>
    </row>
    <row r="25" spans="1:11" ht="13.5" customHeight="1">
      <c r="A25" s="80" t="s">
        <v>87</v>
      </c>
      <c r="B25" s="4">
        <v>10</v>
      </c>
      <c r="C25" s="46">
        <v>10</v>
      </c>
      <c r="D25" s="46">
        <v>7</v>
      </c>
      <c r="E25" s="102">
        <f t="shared" si="0"/>
        <v>27</v>
      </c>
      <c r="F25" s="21">
        <v>21.863764454377613</v>
      </c>
      <c r="K25" s="21"/>
    </row>
    <row r="26" spans="1:11" ht="13.5" customHeight="1">
      <c r="A26" s="80" t="s">
        <v>88</v>
      </c>
      <c r="B26" s="4">
        <v>5</v>
      </c>
      <c r="C26" s="46">
        <v>4</v>
      </c>
      <c r="D26" s="46">
        <v>2</v>
      </c>
      <c r="E26" s="102">
        <f t="shared" si="0"/>
        <v>11</v>
      </c>
      <c r="F26" s="21">
        <v>16.196954972465175</v>
      </c>
      <c r="K26" s="21"/>
    </row>
    <row r="27" spans="1:11" ht="13.5" customHeight="1">
      <c r="A27" s="80" t="s">
        <v>89</v>
      </c>
      <c r="B27" s="4">
        <v>18</v>
      </c>
      <c r="C27" s="46">
        <v>13</v>
      </c>
      <c r="D27" s="46">
        <v>9</v>
      </c>
      <c r="E27" s="102">
        <f t="shared" si="0"/>
        <v>40</v>
      </c>
      <c r="F27" s="21">
        <v>23.52844294646691</v>
      </c>
      <c r="K27" s="21"/>
    </row>
    <row r="28" spans="1:11" ht="13.5" customHeight="1">
      <c r="A28" s="80" t="s">
        <v>90</v>
      </c>
      <c r="B28" s="4">
        <v>8</v>
      </c>
      <c r="C28" s="46">
        <v>2</v>
      </c>
      <c r="D28" s="46">
        <v>0</v>
      </c>
      <c r="E28" s="102">
        <f t="shared" si="0"/>
        <v>10</v>
      </c>
      <c r="F28" s="21">
        <v>19.434285613328388</v>
      </c>
      <c r="K28" s="21"/>
    </row>
    <row r="29" spans="1:11" ht="13.5" customHeight="1">
      <c r="A29" s="80" t="s">
        <v>91</v>
      </c>
      <c r="B29" s="4">
        <v>0</v>
      </c>
      <c r="C29" s="46">
        <v>1</v>
      </c>
      <c r="D29" s="46">
        <v>1</v>
      </c>
      <c r="E29" s="102">
        <f t="shared" si="0"/>
        <v>2</v>
      </c>
      <c r="F29" s="21">
        <v>3.0515249996185592</v>
      </c>
      <c r="K29" s="21"/>
    </row>
    <row r="30" spans="1:11" ht="13.5" customHeight="1">
      <c r="A30" s="81" t="s">
        <v>92</v>
      </c>
      <c r="B30" s="4">
        <v>1</v>
      </c>
      <c r="C30" s="4">
        <v>0</v>
      </c>
      <c r="D30" s="4">
        <v>0</v>
      </c>
      <c r="E30" s="102">
        <f t="shared" si="0"/>
        <v>1</v>
      </c>
      <c r="F30" s="21">
        <v>4.3998592045054554</v>
      </c>
      <c r="K30" s="21"/>
    </row>
    <row r="31" spans="1:11" ht="13.5" customHeight="1">
      <c r="A31" s="80" t="s">
        <v>93</v>
      </c>
      <c r="B31" s="4">
        <v>15</v>
      </c>
      <c r="C31" s="46">
        <v>7</v>
      </c>
      <c r="D31" s="4">
        <v>14</v>
      </c>
      <c r="E31" s="102">
        <f t="shared" si="0"/>
        <v>36</v>
      </c>
      <c r="F31" s="21">
        <v>25.521597652013018</v>
      </c>
      <c r="K31" s="21"/>
    </row>
    <row r="32" spans="1:11" ht="13.5" customHeight="1">
      <c r="A32" s="80" t="s">
        <v>56</v>
      </c>
      <c r="B32" s="4">
        <v>42</v>
      </c>
      <c r="C32" s="46">
        <v>45</v>
      </c>
      <c r="D32" s="46">
        <v>48</v>
      </c>
      <c r="E32" s="102">
        <f t="shared" si="0"/>
        <v>135</v>
      </c>
      <c r="F32" s="21">
        <v>27.429156583911887</v>
      </c>
      <c r="K32" s="21"/>
    </row>
    <row r="33" spans="1:11" ht="13.5" customHeight="1">
      <c r="A33" s="80" t="s">
        <v>94</v>
      </c>
      <c r="B33" s="4">
        <v>29</v>
      </c>
      <c r="C33" s="46">
        <v>36</v>
      </c>
      <c r="D33" s="46">
        <v>24</v>
      </c>
      <c r="E33" s="102">
        <f t="shared" si="0"/>
        <v>89</v>
      </c>
      <c r="F33" s="21">
        <v>31.433546304439194</v>
      </c>
      <c r="K33" s="21"/>
    </row>
    <row r="34" spans="1:11" ht="13.5" customHeight="1">
      <c r="A34" s="80" t="s">
        <v>95</v>
      </c>
      <c r="B34" s="4">
        <v>19</v>
      </c>
      <c r="C34" s="46">
        <v>18</v>
      </c>
      <c r="D34" s="46">
        <v>17</v>
      </c>
      <c r="E34" s="102">
        <f t="shared" si="0"/>
        <v>54</v>
      </c>
      <c r="F34" s="21">
        <v>24.788109334629944</v>
      </c>
      <c r="K34" s="21"/>
    </row>
    <row r="35" spans="1:11" ht="13.5" customHeight="1">
      <c r="A35" s="80" t="s">
        <v>96</v>
      </c>
      <c r="B35" s="4">
        <v>11</v>
      </c>
      <c r="C35" s="46">
        <v>8</v>
      </c>
      <c r="D35" s="46">
        <v>8</v>
      </c>
      <c r="E35" s="102">
        <f t="shared" si="0"/>
        <v>27</v>
      </c>
      <c r="F35" s="21">
        <v>30.174314694891258</v>
      </c>
      <c r="K35" s="21"/>
    </row>
    <row r="36" spans="1:11" ht="13.5" customHeight="1">
      <c r="A36" s="80" t="s">
        <v>97</v>
      </c>
      <c r="B36" s="4">
        <v>17</v>
      </c>
      <c r="C36" s="46">
        <v>11</v>
      </c>
      <c r="D36" s="46">
        <v>15</v>
      </c>
      <c r="E36" s="102">
        <f t="shared" si="0"/>
        <v>43</v>
      </c>
      <c r="F36" s="21">
        <v>18.845514986567093</v>
      </c>
      <c r="K36" s="21"/>
    </row>
    <row r="37" spans="1:11" ht="13.5" customHeight="1">
      <c r="A37" s="80" t="s">
        <v>98</v>
      </c>
      <c r="B37" s="4">
        <v>6</v>
      </c>
      <c r="C37" s="46">
        <v>5</v>
      </c>
      <c r="D37" s="46">
        <v>4</v>
      </c>
      <c r="E37" s="102">
        <f t="shared" si="0"/>
        <v>15</v>
      </c>
      <c r="F37" s="21">
        <v>16.897600540723218</v>
      </c>
      <c r="K37" s="21"/>
    </row>
    <row r="38" spans="1:11" ht="13.5" customHeight="1">
      <c r="A38" s="80" t="s">
        <v>99</v>
      </c>
      <c r="B38" s="4">
        <v>17</v>
      </c>
      <c r="C38" s="46">
        <v>16</v>
      </c>
      <c r="D38" s="46">
        <v>11</v>
      </c>
      <c r="E38" s="102">
        <f t="shared" si="0"/>
        <v>44</v>
      </c>
      <c r="F38" s="21">
        <v>20.143753147461428</v>
      </c>
      <c r="K38" s="21"/>
    </row>
    <row r="39" spans="1:11" ht="13.5">
      <c r="A39" s="38" t="s">
        <v>64</v>
      </c>
      <c r="B39" s="38">
        <f>SUM(B7:B38)</f>
        <v>383</v>
      </c>
      <c r="C39" s="38">
        <f>SUM(C7:C38)</f>
        <v>310</v>
      </c>
      <c r="D39" s="38">
        <f>SUM(D7:D38)</f>
        <v>310</v>
      </c>
      <c r="E39" s="108">
        <f t="shared" ref="E39:E41" si="1">SUM(B39:D39)</f>
        <v>1003</v>
      </c>
      <c r="F39" s="51">
        <v>21.9</v>
      </c>
      <c r="K39" s="21"/>
    </row>
    <row r="40" spans="1:11">
      <c r="A40" s="6" t="s">
        <v>65</v>
      </c>
      <c r="B40" s="70">
        <v>161</v>
      </c>
      <c r="C40" s="70">
        <v>188</v>
      </c>
      <c r="D40" s="70">
        <v>168</v>
      </c>
      <c r="E40" s="249">
        <f>SUM(B40:D40)</f>
        <v>517</v>
      </c>
      <c r="F40" s="437" t="s">
        <v>6</v>
      </c>
    </row>
    <row r="41" spans="1:11">
      <c r="A41" s="26" t="s">
        <v>14</v>
      </c>
      <c r="B41" s="76">
        <f>SUM(B39:B40)</f>
        <v>544</v>
      </c>
      <c r="C41" s="76">
        <f>SUM(C39:C40)</f>
        <v>498</v>
      </c>
      <c r="D41" s="76">
        <f>SUM(D39:D40)</f>
        <v>478</v>
      </c>
      <c r="E41" s="250">
        <f t="shared" si="1"/>
        <v>1520</v>
      </c>
      <c r="F41" s="438" t="s">
        <v>6</v>
      </c>
    </row>
    <row r="42" spans="1:11">
      <c r="A42" s="29" t="s">
        <v>100</v>
      </c>
      <c r="B42" s="29"/>
      <c r="C42" s="29"/>
      <c r="D42" s="6"/>
      <c r="E42" s="6"/>
    </row>
    <row r="43" spans="1:11">
      <c r="A43" s="84"/>
      <c r="B43" s="84"/>
      <c r="C43" s="84"/>
      <c r="D43" s="6"/>
      <c r="E43" s="6"/>
    </row>
    <row r="44" spans="1:11">
      <c r="D44" s="6"/>
      <c r="E44" s="6"/>
    </row>
    <row r="45" spans="1:11">
      <c r="D45" s="6"/>
      <c r="E45" s="6"/>
    </row>
    <row r="46" spans="1:11">
      <c r="D46" s="6"/>
      <c r="E46" s="6"/>
    </row>
    <row r="47" spans="1:11">
      <c r="A47" s="83"/>
      <c r="B47" s="83"/>
      <c r="C47" s="83"/>
      <c r="D47" s="6"/>
      <c r="E47" s="6"/>
    </row>
    <row r="48" spans="1:11">
      <c r="A48" s="83"/>
      <c r="B48" s="83"/>
      <c r="C48" s="83"/>
      <c r="D48" s="6"/>
      <c r="E48" s="6"/>
    </row>
    <row r="49" spans="1:5">
      <c r="A49" s="83"/>
      <c r="B49" s="83"/>
      <c r="C49" s="83"/>
      <c r="D49" s="6"/>
      <c r="E49" s="6"/>
    </row>
    <row r="50" spans="1:5">
      <c r="A50" s="83"/>
      <c r="B50" s="83"/>
      <c r="C50" s="83"/>
    </row>
    <row r="51" spans="1:5">
      <c r="A51" s="83"/>
      <c r="B51" s="83"/>
      <c r="C51" s="83"/>
    </row>
    <row r="52" spans="1:5">
      <c r="A52" s="83"/>
      <c r="B52" s="83"/>
      <c r="C52" s="83"/>
    </row>
    <row r="53" spans="1:5">
      <c r="A53" s="83"/>
      <c r="B53" s="83"/>
      <c r="C53" s="83"/>
    </row>
    <row r="54" spans="1:5">
      <c r="A54" s="83"/>
      <c r="B54" s="83"/>
      <c r="C54" s="83"/>
    </row>
    <row r="55" spans="1:5">
      <c r="A55" s="83"/>
      <c r="B55" s="83"/>
      <c r="C55" s="83"/>
    </row>
    <row r="56" spans="1:5">
      <c r="A56" s="83"/>
      <c r="B56" s="83"/>
      <c r="C56" s="83"/>
    </row>
    <row r="57" spans="1:5">
      <c r="A57" s="83"/>
      <c r="B57" s="83"/>
      <c r="C57" s="83"/>
    </row>
    <row r="58" spans="1:5">
      <c r="A58" s="85"/>
      <c r="B58" s="85"/>
      <c r="C58" s="85"/>
    </row>
    <row r="59" spans="1:5">
      <c r="A59" s="83"/>
      <c r="B59" s="83"/>
      <c r="C59" s="83"/>
    </row>
    <row r="60" spans="1:5">
      <c r="A60" s="83"/>
      <c r="B60" s="83"/>
      <c r="C60" s="83"/>
    </row>
    <row r="61" spans="1:5">
      <c r="A61" s="83"/>
      <c r="B61" s="83"/>
      <c r="C61" s="83"/>
    </row>
    <row r="62" spans="1:5">
      <c r="A62" s="83"/>
      <c r="B62" s="83"/>
      <c r="C62" s="83"/>
    </row>
    <row r="63" spans="1:5">
      <c r="A63" s="83"/>
      <c r="B63" s="83"/>
      <c r="C63" s="83"/>
    </row>
    <row r="64" spans="1:5">
      <c r="A64" s="83"/>
      <c r="B64" s="83"/>
      <c r="C64" s="83"/>
    </row>
    <row r="65" spans="1:3">
      <c r="A65" s="83"/>
      <c r="B65" s="83"/>
      <c r="C65" s="83"/>
    </row>
    <row r="66" spans="1:3">
      <c r="A66" s="83"/>
      <c r="B66" s="83"/>
      <c r="C66" s="83"/>
    </row>
    <row r="67" spans="1:3">
      <c r="A67" s="83"/>
      <c r="B67" s="83"/>
      <c r="C67" s="83"/>
    </row>
    <row r="68" spans="1:3">
      <c r="A68" s="83"/>
      <c r="B68" s="83"/>
      <c r="C68" s="83"/>
    </row>
    <row r="69" spans="1:3">
      <c r="A69" s="83"/>
      <c r="B69" s="83"/>
      <c r="C69" s="83"/>
    </row>
    <row r="70" spans="1:3">
      <c r="A70" s="83"/>
      <c r="B70" s="83"/>
      <c r="C70" s="83"/>
    </row>
    <row r="71" spans="1:3">
      <c r="A71" s="83"/>
      <c r="B71" s="83"/>
      <c r="C71" s="83"/>
    </row>
    <row r="72" spans="1:3">
      <c r="A72" s="83"/>
      <c r="B72" s="83"/>
      <c r="C72" s="83"/>
    </row>
    <row r="73" spans="1:3">
      <c r="A73" s="83"/>
      <c r="B73" s="83"/>
      <c r="C73" s="83"/>
    </row>
    <row r="74" spans="1:3">
      <c r="A74" s="83"/>
      <c r="B74" s="83"/>
      <c r="C74" s="83"/>
    </row>
    <row r="75" spans="1:3">
      <c r="A75" s="83"/>
      <c r="B75" s="83"/>
      <c r="C75" s="83"/>
    </row>
    <row r="76" spans="1:3">
      <c r="A76" s="83"/>
      <c r="B76" s="83"/>
      <c r="C76" s="83"/>
    </row>
    <row r="77" spans="1:3">
      <c r="A77" s="83"/>
      <c r="B77" s="83"/>
      <c r="C77" s="83"/>
    </row>
    <row r="78" spans="1:3">
      <c r="A78" s="83"/>
      <c r="B78" s="83"/>
      <c r="C78" s="83"/>
    </row>
    <row r="79" spans="1:3">
      <c r="A79" s="83"/>
      <c r="B79" s="83"/>
      <c r="C79" s="83"/>
    </row>
    <row r="80" spans="1:3">
      <c r="A80" s="83"/>
      <c r="B80" s="83"/>
      <c r="C80" s="83"/>
    </row>
    <row r="81" spans="1:3">
      <c r="A81" s="20"/>
      <c r="B81" s="20"/>
      <c r="C81" s="20"/>
    </row>
    <row r="82" spans="1:3">
      <c r="A82" s="20"/>
      <c r="B82" s="20"/>
      <c r="C82" s="20"/>
    </row>
    <row r="83" spans="1:3">
      <c r="A83" s="20"/>
      <c r="B83" s="20"/>
      <c r="C83" s="20"/>
    </row>
    <row r="84" spans="1:3">
      <c r="A84" s="20"/>
      <c r="B84" s="20"/>
      <c r="C84" s="20"/>
    </row>
    <row r="85" spans="1:3">
      <c r="A85" s="20"/>
      <c r="B85" s="20"/>
      <c r="C85" s="20"/>
    </row>
    <row r="86" spans="1:3">
      <c r="A86" s="20"/>
      <c r="B86" s="20"/>
      <c r="C86" s="20"/>
    </row>
    <row r="87" spans="1:3">
      <c r="A87" s="20"/>
      <c r="B87" s="20"/>
      <c r="C87" s="20"/>
    </row>
    <row r="88" spans="1:3">
      <c r="A88" s="20"/>
      <c r="B88" s="20"/>
      <c r="C88" s="20"/>
    </row>
    <row r="89" spans="1:3">
      <c r="A89" s="20"/>
      <c r="B89" s="20"/>
      <c r="C89" s="20"/>
    </row>
    <row r="90" spans="1:3">
      <c r="A90" s="20"/>
      <c r="B90" s="20"/>
      <c r="C90" s="20"/>
    </row>
    <row r="91" spans="1:3">
      <c r="A91" s="20"/>
      <c r="B91" s="20"/>
      <c r="C91" s="20"/>
    </row>
    <row r="92" spans="1:3">
      <c r="A92" s="20"/>
      <c r="B92" s="20"/>
      <c r="C92" s="20"/>
    </row>
    <row r="93" spans="1:3">
      <c r="A93" s="20"/>
      <c r="B93" s="20"/>
      <c r="C93" s="20"/>
    </row>
    <row r="94" spans="1:3">
      <c r="A94" s="20"/>
      <c r="B94" s="20"/>
      <c r="C94" s="20"/>
    </row>
    <row r="95" spans="1:3">
      <c r="A95" s="20"/>
      <c r="B95" s="20"/>
      <c r="C95" s="20"/>
    </row>
    <row r="96" spans="1:3">
      <c r="A96" s="20"/>
      <c r="B96" s="20"/>
      <c r="C96" s="20"/>
    </row>
    <row r="97" spans="1:3">
      <c r="A97" s="20"/>
      <c r="B97" s="20"/>
      <c r="C97" s="20"/>
    </row>
    <row r="98" spans="1:3">
      <c r="A98" s="20"/>
      <c r="B98" s="20"/>
      <c r="C98" s="20"/>
    </row>
    <row r="99" spans="1:3">
      <c r="A99" s="20"/>
      <c r="B99" s="20"/>
      <c r="C99" s="20"/>
    </row>
    <row r="100" spans="1:3">
      <c r="A100" s="20"/>
      <c r="B100" s="20"/>
      <c r="C100" s="20"/>
    </row>
    <row r="101" spans="1:3">
      <c r="A101" s="20"/>
      <c r="B101" s="20"/>
      <c r="C101" s="20"/>
    </row>
    <row r="102" spans="1:3">
      <c r="A102" s="20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  <row r="109" spans="1:3">
      <c r="A109" s="20"/>
      <c r="B109" s="20"/>
      <c r="C109" s="20"/>
    </row>
    <row r="110" spans="1:3">
      <c r="A110" s="20"/>
      <c r="B110" s="20"/>
      <c r="C110" s="20"/>
    </row>
    <row r="111" spans="1:3">
      <c r="A111" s="20"/>
      <c r="B111" s="20"/>
      <c r="C111" s="20"/>
    </row>
    <row r="112" spans="1:3">
      <c r="A112" s="20"/>
      <c r="B112" s="20"/>
      <c r="C112" s="20"/>
    </row>
    <row r="113" spans="1:3">
      <c r="A113" s="20"/>
      <c r="B113" s="20"/>
      <c r="C113" s="20"/>
    </row>
    <row r="114" spans="1:3">
      <c r="A114" s="20"/>
      <c r="B114" s="20"/>
      <c r="C114" s="20"/>
    </row>
    <row r="115" spans="1:3">
      <c r="A115" s="20"/>
      <c r="B115" s="20"/>
      <c r="C115" s="20"/>
    </row>
    <row r="116" spans="1:3">
      <c r="A116" s="20"/>
      <c r="B116" s="20"/>
      <c r="C116" s="20"/>
    </row>
    <row r="117" spans="1:3">
      <c r="A117" s="20"/>
      <c r="B117" s="20"/>
      <c r="C117" s="20"/>
    </row>
    <row r="118" spans="1:3">
      <c r="A118" s="20"/>
      <c r="B118" s="20"/>
      <c r="C118" s="20"/>
    </row>
    <row r="119" spans="1:3">
      <c r="A119" s="20"/>
      <c r="B119" s="20"/>
      <c r="C119" s="20"/>
    </row>
    <row r="120" spans="1:3">
      <c r="A120" s="20"/>
      <c r="B120" s="20"/>
      <c r="C120" s="20"/>
    </row>
    <row r="121" spans="1:3">
      <c r="A121" s="20"/>
      <c r="B121" s="20"/>
      <c r="C121" s="20"/>
    </row>
    <row r="122" spans="1:3">
      <c r="A122" s="20"/>
      <c r="B122" s="20"/>
      <c r="C122" s="20"/>
    </row>
    <row r="123" spans="1:3">
      <c r="A123" s="20"/>
      <c r="B123" s="20"/>
      <c r="C123" s="20"/>
    </row>
    <row r="124" spans="1:3">
      <c r="A124" s="20"/>
      <c r="B124" s="20"/>
      <c r="C124" s="20"/>
    </row>
    <row r="125" spans="1:3">
      <c r="A125" s="20"/>
      <c r="B125" s="20"/>
      <c r="C125" s="20"/>
    </row>
    <row r="126" spans="1:3">
      <c r="A126" s="20"/>
      <c r="B126" s="20"/>
      <c r="C126" s="20"/>
    </row>
    <row r="127" spans="1:3">
      <c r="A127" s="20"/>
      <c r="B127" s="20"/>
      <c r="C127" s="20"/>
    </row>
    <row r="128" spans="1:3">
      <c r="A128" s="20"/>
      <c r="B128" s="20"/>
      <c r="C128" s="20"/>
    </row>
    <row r="129" spans="1:3">
      <c r="A129" s="20"/>
      <c r="B129" s="20"/>
      <c r="C129" s="20"/>
    </row>
    <row r="130" spans="1:3">
      <c r="A130" s="20"/>
      <c r="B130" s="20"/>
      <c r="C130" s="20"/>
    </row>
    <row r="131" spans="1:3">
      <c r="A131" s="20"/>
      <c r="B131" s="20"/>
      <c r="C131" s="20"/>
    </row>
    <row r="132" spans="1:3">
      <c r="A132" s="20"/>
      <c r="B132" s="20"/>
      <c r="C132" s="20"/>
    </row>
    <row r="133" spans="1:3">
      <c r="A133" s="20"/>
      <c r="B133" s="20"/>
      <c r="C133" s="20"/>
    </row>
    <row r="134" spans="1:3">
      <c r="A134" s="20"/>
      <c r="B134" s="20"/>
      <c r="C134" s="20"/>
    </row>
    <row r="135" spans="1:3">
      <c r="A135" s="20"/>
      <c r="B135" s="20"/>
      <c r="C135" s="20"/>
    </row>
    <row r="136" spans="1:3">
      <c r="A136" s="20"/>
      <c r="B136" s="20"/>
      <c r="C136" s="20"/>
    </row>
    <row r="137" spans="1:3">
      <c r="A137" s="20"/>
      <c r="B137" s="20"/>
      <c r="C137" s="20"/>
    </row>
    <row r="138" spans="1:3">
      <c r="A138" s="20"/>
      <c r="B138" s="20"/>
      <c r="C138" s="20"/>
    </row>
    <row r="139" spans="1:3">
      <c r="A139" s="20"/>
      <c r="B139" s="20"/>
      <c r="C139" s="20"/>
    </row>
    <row r="140" spans="1:3">
      <c r="A140" s="20"/>
      <c r="B140" s="20"/>
      <c r="C140" s="20"/>
    </row>
    <row r="141" spans="1:3">
      <c r="A141" s="20"/>
      <c r="B141" s="20"/>
      <c r="C141" s="20"/>
    </row>
    <row r="142" spans="1:3">
      <c r="A142" s="20"/>
      <c r="B142" s="20"/>
      <c r="C142" s="20"/>
    </row>
    <row r="143" spans="1:3">
      <c r="A143" s="20"/>
      <c r="B143" s="20"/>
      <c r="C143" s="20"/>
    </row>
    <row r="144" spans="1:3">
      <c r="A144" s="20"/>
      <c r="B144" s="20"/>
      <c r="C144" s="20"/>
    </row>
    <row r="145" spans="1:3">
      <c r="A145" s="20"/>
      <c r="B145" s="20"/>
      <c r="C145" s="20"/>
    </row>
    <row r="146" spans="1:3">
      <c r="A146" s="20"/>
      <c r="B146" s="20"/>
      <c r="C146" s="20"/>
    </row>
    <row r="147" spans="1:3">
      <c r="A147" s="20"/>
      <c r="B147" s="20"/>
      <c r="C147" s="20"/>
    </row>
    <row r="148" spans="1:3">
      <c r="A148" s="20"/>
      <c r="B148" s="20"/>
      <c r="C148" s="20"/>
    </row>
    <row r="149" spans="1:3">
      <c r="A149" s="20"/>
      <c r="B149" s="20"/>
      <c r="C149" s="20"/>
    </row>
    <row r="150" spans="1:3">
      <c r="A150" s="20"/>
      <c r="B150" s="20"/>
      <c r="C150" s="20"/>
    </row>
    <row r="151" spans="1:3">
      <c r="A151" s="20"/>
      <c r="B151" s="20"/>
      <c r="C151" s="20"/>
    </row>
    <row r="152" spans="1:3">
      <c r="A152" s="20"/>
      <c r="B152" s="20"/>
      <c r="C152" s="20"/>
    </row>
    <row r="153" spans="1:3">
      <c r="A153" s="20"/>
      <c r="B153" s="20"/>
      <c r="C153" s="20"/>
    </row>
    <row r="154" spans="1:3">
      <c r="A154" s="20"/>
      <c r="B154" s="20"/>
      <c r="C154" s="20"/>
    </row>
    <row r="155" spans="1:3">
      <c r="A155" s="20"/>
      <c r="B155" s="20"/>
      <c r="C155" s="20"/>
    </row>
    <row r="156" spans="1:3">
      <c r="A156" s="20"/>
      <c r="B156" s="20"/>
      <c r="C156" s="20"/>
    </row>
    <row r="157" spans="1:3">
      <c r="A157" s="20"/>
      <c r="B157" s="20"/>
      <c r="C157" s="20"/>
    </row>
    <row r="158" spans="1:3">
      <c r="A158" s="20"/>
      <c r="B158" s="20"/>
      <c r="C158" s="20"/>
    </row>
    <row r="159" spans="1:3">
      <c r="A159" s="20"/>
      <c r="B159" s="20"/>
      <c r="C159" s="20"/>
    </row>
    <row r="160" spans="1:3">
      <c r="A160" s="20"/>
      <c r="B160" s="20"/>
      <c r="C160" s="20"/>
    </row>
    <row r="161" spans="1:3">
      <c r="A161" s="20"/>
      <c r="B161" s="20"/>
      <c r="C161" s="20"/>
    </row>
    <row r="162" spans="1:3">
      <c r="A162" s="20"/>
      <c r="B162" s="20"/>
      <c r="C162" s="20"/>
    </row>
    <row r="163" spans="1:3">
      <c r="A163" s="20"/>
      <c r="B163" s="20"/>
      <c r="C163" s="20"/>
    </row>
    <row r="164" spans="1:3">
      <c r="A164" s="20"/>
      <c r="B164" s="20"/>
      <c r="C164" s="20"/>
    </row>
    <row r="165" spans="1:3">
      <c r="A165" s="20"/>
      <c r="B165" s="20"/>
      <c r="C165" s="20"/>
    </row>
    <row r="166" spans="1:3">
      <c r="A166" s="20"/>
      <c r="B166" s="20"/>
      <c r="C166" s="20"/>
    </row>
    <row r="167" spans="1:3">
      <c r="A167" s="20"/>
      <c r="B167" s="20"/>
      <c r="C167" s="20"/>
    </row>
    <row r="168" spans="1:3">
      <c r="A168" s="20"/>
      <c r="B168" s="20"/>
      <c r="C168" s="20"/>
    </row>
    <row r="169" spans="1:3">
      <c r="A169" s="20"/>
      <c r="B169" s="20"/>
      <c r="C169" s="20"/>
    </row>
    <row r="170" spans="1:3">
      <c r="A170" s="20"/>
      <c r="B170" s="20"/>
      <c r="C170" s="20"/>
    </row>
    <row r="171" spans="1:3">
      <c r="A171" s="20"/>
      <c r="B171" s="20"/>
      <c r="C171" s="20"/>
    </row>
    <row r="172" spans="1:3">
      <c r="A172" s="20"/>
      <c r="B172" s="20"/>
      <c r="C172" s="20"/>
    </row>
    <row r="173" spans="1:3">
      <c r="A173" s="20"/>
      <c r="B173" s="20"/>
      <c r="C173" s="20"/>
    </row>
    <row r="174" spans="1:3">
      <c r="A174" s="20"/>
      <c r="B174" s="20"/>
      <c r="C174" s="20"/>
    </row>
    <row r="175" spans="1:3">
      <c r="A175" s="20"/>
      <c r="B175" s="20"/>
      <c r="C175" s="20"/>
    </row>
    <row r="176" spans="1:3">
      <c r="A176" s="20"/>
      <c r="B176" s="20"/>
      <c r="C176" s="20"/>
    </row>
    <row r="177" spans="1:3">
      <c r="A177" s="20"/>
      <c r="B177" s="20"/>
      <c r="C177" s="20"/>
    </row>
    <row r="178" spans="1:3">
      <c r="A178" s="20"/>
      <c r="B178" s="20"/>
      <c r="C178" s="20"/>
    </row>
    <row r="179" spans="1:3">
      <c r="A179" s="20"/>
      <c r="B179" s="20"/>
      <c r="C179" s="20"/>
    </row>
    <row r="180" spans="1:3">
      <c r="A180" s="20"/>
      <c r="B180" s="20"/>
      <c r="C180" s="20"/>
    </row>
    <row r="181" spans="1:3">
      <c r="A181" s="20"/>
      <c r="B181" s="20"/>
      <c r="C181" s="20"/>
    </row>
    <row r="182" spans="1:3">
      <c r="A182" s="20"/>
      <c r="B182" s="20"/>
      <c r="C182" s="20"/>
    </row>
    <row r="183" spans="1:3">
      <c r="A183" s="20"/>
      <c r="B183" s="20"/>
      <c r="C183" s="20"/>
    </row>
    <row r="184" spans="1:3">
      <c r="A184" s="20"/>
      <c r="B184" s="20"/>
      <c r="C184" s="20"/>
    </row>
    <row r="185" spans="1:3">
      <c r="A185" s="20"/>
      <c r="B185" s="20"/>
      <c r="C185" s="20"/>
    </row>
    <row r="186" spans="1:3">
      <c r="A186" s="20"/>
      <c r="B186" s="20"/>
      <c r="C186" s="20"/>
    </row>
    <row r="187" spans="1:3">
      <c r="A187" s="20"/>
      <c r="B187" s="20"/>
      <c r="C187" s="20"/>
    </row>
    <row r="188" spans="1:3">
      <c r="A188" s="20"/>
      <c r="B188" s="20"/>
      <c r="C188" s="20"/>
    </row>
    <row r="189" spans="1:3">
      <c r="A189" s="20"/>
      <c r="B189" s="20"/>
      <c r="C189" s="20"/>
    </row>
    <row r="190" spans="1:3">
      <c r="A190" s="20"/>
      <c r="B190" s="20"/>
      <c r="C190" s="20"/>
    </row>
    <row r="191" spans="1:3">
      <c r="A191" s="20"/>
      <c r="B191" s="20"/>
      <c r="C191" s="20"/>
    </row>
    <row r="192" spans="1:3">
      <c r="A192" s="20"/>
      <c r="B192" s="20"/>
      <c r="C192" s="20"/>
    </row>
    <row r="193" spans="1:3">
      <c r="A193" s="20"/>
      <c r="B193" s="20"/>
      <c r="C193" s="20"/>
    </row>
    <row r="194" spans="1:3">
      <c r="A194" s="20"/>
      <c r="B194" s="20"/>
      <c r="C194" s="20"/>
    </row>
    <row r="195" spans="1:3">
      <c r="A195" s="20"/>
      <c r="B195" s="20"/>
      <c r="C195" s="20"/>
    </row>
    <row r="196" spans="1:3">
      <c r="A196" s="20"/>
      <c r="B196" s="20"/>
      <c r="C196" s="20"/>
    </row>
    <row r="197" spans="1:3">
      <c r="A197" s="20"/>
      <c r="B197" s="20"/>
      <c r="C197" s="20"/>
    </row>
    <row r="198" spans="1:3">
      <c r="A198" s="20"/>
      <c r="B198" s="20"/>
      <c r="C198" s="20"/>
    </row>
  </sheetData>
  <mergeCells count="7">
    <mergeCell ref="E3:F3"/>
    <mergeCell ref="A4:A5"/>
    <mergeCell ref="B4:B5"/>
    <mergeCell ref="C4:C5"/>
    <mergeCell ref="D4:D5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20:J29"/>
  <sheetViews>
    <sheetView zoomScaleNormal="100" workbookViewId="0">
      <selection activeCell="L22" sqref="L22"/>
    </sheetView>
  </sheetViews>
  <sheetFormatPr defaultRowHeight="12.75"/>
  <cols>
    <col min="1" max="1" width="9.140625" customWidth="1"/>
    <col min="2" max="2" width="88.7109375" customWidth="1"/>
    <col min="3" max="3" width="0.28515625" hidden="1" customWidth="1"/>
    <col min="4" max="8" width="0" hidden="1" customWidth="1"/>
    <col min="9" max="9" width="7.42578125" hidden="1" customWidth="1"/>
    <col min="10" max="10" width="1" hidden="1" customWidth="1"/>
  </cols>
  <sheetData>
    <row r="20" spans="1:10">
      <c r="F20" s="1"/>
      <c r="G20" s="1"/>
      <c r="H20" s="1"/>
      <c r="I20" s="1"/>
    </row>
    <row r="23" spans="1:10" ht="20.25">
      <c r="B23" s="2" t="s">
        <v>137</v>
      </c>
    </row>
    <row r="24" spans="1:10" ht="20.25">
      <c r="B24" s="2" t="s">
        <v>138</v>
      </c>
    </row>
    <row r="29" spans="1:10" ht="31.5" customHeight="1">
      <c r="A29" s="476"/>
      <c r="B29" s="476"/>
      <c r="C29" s="110"/>
      <c r="D29" s="110"/>
      <c r="E29" s="110"/>
      <c r="F29" s="110"/>
      <c r="G29" s="110"/>
      <c r="H29" s="110"/>
      <c r="I29" s="110"/>
      <c r="J29" s="110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activeCell="C29" sqref="C29"/>
    </sheetView>
  </sheetViews>
  <sheetFormatPr defaultColWidth="15.85546875" defaultRowHeight="12.75"/>
  <cols>
    <col min="1" max="1" width="19.140625" style="113" customWidth="1"/>
    <col min="2" max="4" width="19.85546875" style="113" customWidth="1"/>
    <col min="5" max="16384" width="15.85546875" style="113"/>
  </cols>
  <sheetData>
    <row r="1" spans="1:5" ht="17.25" customHeight="1">
      <c r="A1" s="111" t="s">
        <v>139</v>
      </c>
      <c r="B1" s="112"/>
      <c r="C1" s="112"/>
      <c r="D1" s="112"/>
      <c r="E1" s="113" t="s">
        <v>140</v>
      </c>
    </row>
    <row r="2" spans="1:5" ht="17.25" customHeight="1">
      <c r="A2" s="111" t="s">
        <v>339</v>
      </c>
      <c r="B2" s="112"/>
      <c r="C2" s="112"/>
      <c r="D2" s="112"/>
    </row>
    <row r="3" spans="1:5">
      <c r="A3" s="112"/>
      <c r="B3" s="112"/>
      <c r="C3" s="112"/>
      <c r="D3" s="112"/>
    </row>
    <row r="4" spans="1:5" ht="15" customHeight="1">
      <c r="A4" s="114"/>
      <c r="B4" s="477" t="s">
        <v>141</v>
      </c>
      <c r="C4" s="477"/>
      <c r="D4" s="477"/>
    </row>
    <row r="5" spans="1:5" ht="27.75" customHeight="1">
      <c r="A5" s="115" t="s">
        <v>142</v>
      </c>
      <c r="B5" s="116" t="s">
        <v>143</v>
      </c>
      <c r="C5" s="116" t="s">
        <v>144</v>
      </c>
      <c r="D5" s="117" t="s">
        <v>14</v>
      </c>
    </row>
    <row r="6" spans="1:5" ht="7.5" customHeight="1">
      <c r="A6" s="118"/>
      <c r="B6" s="118"/>
      <c r="C6" s="118"/>
      <c r="D6" s="118"/>
    </row>
    <row r="7" spans="1:5">
      <c r="A7" s="119">
        <v>2005</v>
      </c>
      <c r="B7" s="118">
        <v>33</v>
      </c>
      <c r="C7" s="118">
        <v>45</v>
      </c>
      <c r="D7" s="118">
        <v>78</v>
      </c>
    </row>
    <row r="8" spans="1:5">
      <c r="A8" s="119">
        <v>2006</v>
      </c>
      <c r="B8" s="118">
        <v>24</v>
      </c>
      <c r="C8" s="118">
        <v>68</v>
      </c>
      <c r="D8" s="118">
        <v>92</v>
      </c>
    </row>
    <row r="9" spans="1:5">
      <c r="A9" s="119">
        <v>2007</v>
      </c>
      <c r="B9" s="118">
        <v>27</v>
      </c>
      <c r="C9" s="118">
        <v>55</v>
      </c>
      <c r="D9" s="118">
        <v>82</v>
      </c>
    </row>
    <row r="10" spans="1:5">
      <c r="A10" s="119">
        <v>2008</v>
      </c>
      <c r="B10" s="118">
        <v>28</v>
      </c>
      <c r="C10" s="118">
        <v>26</v>
      </c>
      <c r="D10" s="118">
        <v>54</v>
      </c>
    </row>
    <row r="11" spans="1:5">
      <c r="A11" s="119">
        <v>2009</v>
      </c>
      <c r="B11" s="118">
        <v>28</v>
      </c>
      <c r="C11" s="118">
        <v>27</v>
      </c>
      <c r="D11" s="118">
        <v>55</v>
      </c>
    </row>
    <row r="12" spans="1:5">
      <c r="A12" s="119">
        <v>2010</v>
      </c>
      <c r="B12" s="118">
        <v>19</v>
      </c>
      <c r="C12" s="118">
        <v>39</v>
      </c>
      <c r="D12" s="118">
        <v>58</v>
      </c>
    </row>
    <row r="13" spans="1:5">
      <c r="A13" s="119">
        <v>2011</v>
      </c>
      <c r="B13" s="118">
        <v>21</v>
      </c>
      <c r="C13" s="118">
        <v>33</v>
      </c>
      <c r="D13" s="118">
        <v>54</v>
      </c>
    </row>
    <row r="14" spans="1:5">
      <c r="A14" s="119">
        <v>2012</v>
      </c>
      <c r="B14" s="118">
        <v>28</v>
      </c>
      <c r="C14" s="118">
        <v>31</v>
      </c>
      <c r="D14" s="118">
        <v>59</v>
      </c>
    </row>
    <row r="15" spans="1:5">
      <c r="A15" s="119">
        <v>2013</v>
      </c>
      <c r="B15" s="118">
        <v>29</v>
      </c>
      <c r="C15" s="118">
        <v>56</v>
      </c>
      <c r="D15" s="118">
        <v>85</v>
      </c>
    </row>
    <row r="16" spans="1:5">
      <c r="A16" s="119">
        <v>2014</v>
      </c>
      <c r="B16" s="118">
        <v>22</v>
      </c>
      <c r="C16" s="118">
        <v>47</v>
      </c>
      <c r="D16" s="118">
        <v>69</v>
      </c>
    </row>
    <row r="17" spans="1:4">
      <c r="A17" s="227">
        <v>2015</v>
      </c>
      <c r="B17" s="115">
        <v>17</v>
      </c>
      <c r="C17" s="115">
        <v>51</v>
      </c>
      <c r="D17" s="115">
        <f>SUM(B17:C17)</f>
        <v>68</v>
      </c>
    </row>
    <row r="18" spans="1:4">
      <c r="A18" s="120" t="s">
        <v>145</v>
      </c>
    </row>
    <row r="19" spans="1:4">
      <c r="A19" s="120"/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7"/>
  <sheetViews>
    <sheetView zoomScaleNormal="100" workbookViewId="0">
      <selection activeCell="A17" sqref="A17"/>
    </sheetView>
  </sheetViews>
  <sheetFormatPr defaultColWidth="15.85546875" defaultRowHeight="12.75"/>
  <cols>
    <col min="1" max="1" width="19.140625" style="113" customWidth="1"/>
    <col min="2" max="4" width="19.85546875" style="113" customWidth="1"/>
    <col min="5" max="16384" width="15.85546875" style="113"/>
  </cols>
  <sheetData>
    <row r="1" spans="1:5" ht="12.75" customHeight="1">
      <c r="A1" s="111" t="s">
        <v>146</v>
      </c>
      <c r="B1" s="112"/>
      <c r="C1" s="112"/>
      <c r="D1" s="112"/>
      <c r="E1" s="113" t="s">
        <v>140</v>
      </c>
    </row>
    <row r="2" spans="1:5" ht="12.75" customHeight="1">
      <c r="A2" s="111" t="s">
        <v>340</v>
      </c>
      <c r="B2" s="112"/>
      <c r="C2" s="112"/>
      <c r="D2" s="112"/>
    </row>
    <row r="3" spans="1:5">
      <c r="A3" s="112"/>
      <c r="B3" s="112"/>
      <c r="C3" s="112"/>
      <c r="D3" s="112"/>
    </row>
    <row r="4" spans="1:5">
      <c r="A4" s="114"/>
      <c r="B4" s="477" t="s">
        <v>147</v>
      </c>
      <c r="C4" s="477"/>
      <c r="D4" s="477"/>
    </row>
    <row r="5" spans="1:5" ht="24">
      <c r="A5" s="115" t="s">
        <v>142</v>
      </c>
      <c r="B5" s="116" t="s">
        <v>148</v>
      </c>
      <c r="C5" s="116" t="s">
        <v>144</v>
      </c>
      <c r="D5" s="117" t="s">
        <v>14</v>
      </c>
    </row>
    <row r="6" spans="1:5">
      <c r="A6" s="118"/>
      <c r="B6" s="118"/>
      <c r="C6" s="118"/>
      <c r="D6" s="118"/>
    </row>
    <row r="7" spans="1:5">
      <c r="A7" s="119">
        <v>2005</v>
      </c>
      <c r="B7" s="118">
        <v>25</v>
      </c>
      <c r="C7" s="118">
        <v>21</v>
      </c>
      <c r="D7" s="118">
        <v>46</v>
      </c>
    </row>
    <row r="8" spans="1:5">
      <c r="A8" s="119">
        <v>2006</v>
      </c>
      <c r="B8" s="118">
        <v>29</v>
      </c>
      <c r="C8" s="118">
        <v>18</v>
      </c>
      <c r="D8" s="118">
        <v>47</v>
      </c>
    </row>
    <row r="9" spans="1:5">
      <c r="A9" s="119">
        <v>2007</v>
      </c>
      <c r="B9" s="118">
        <v>23</v>
      </c>
      <c r="C9" s="118">
        <v>21</v>
      </c>
      <c r="D9" s="118">
        <v>44</v>
      </c>
    </row>
    <row r="10" spans="1:5">
      <c r="A10" s="119">
        <v>2008</v>
      </c>
      <c r="B10" s="118">
        <v>24</v>
      </c>
      <c r="C10" s="118">
        <v>17</v>
      </c>
      <c r="D10" s="118">
        <v>41</v>
      </c>
    </row>
    <row r="11" spans="1:5">
      <c r="A11" s="119">
        <v>2009</v>
      </c>
      <c r="B11" s="118">
        <v>34</v>
      </c>
      <c r="C11" s="118">
        <v>15</v>
      </c>
      <c r="D11" s="118">
        <v>49</v>
      </c>
    </row>
    <row r="12" spans="1:5">
      <c r="A12" s="119">
        <v>2010</v>
      </c>
      <c r="B12" s="118">
        <v>18</v>
      </c>
      <c r="C12" s="118">
        <v>16</v>
      </c>
      <c r="D12" s="118">
        <v>34</v>
      </c>
    </row>
    <row r="13" spans="1:5">
      <c r="A13" s="119">
        <v>2011</v>
      </c>
      <c r="B13" s="118">
        <v>17</v>
      </c>
      <c r="C13" s="118">
        <v>24</v>
      </c>
      <c r="D13" s="118">
        <v>41</v>
      </c>
    </row>
    <row r="14" spans="1:5">
      <c r="A14" s="119">
        <v>2012</v>
      </c>
      <c r="B14" s="118">
        <v>24</v>
      </c>
      <c r="C14" s="118">
        <v>12</v>
      </c>
      <c r="D14" s="118">
        <v>36</v>
      </c>
    </row>
    <row r="15" spans="1:5">
      <c r="A15" s="119">
        <v>2013</v>
      </c>
      <c r="B15" s="118">
        <v>27</v>
      </c>
      <c r="C15" s="118">
        <v>25</v>
      </c>
      <c r="D15" s="118">
        <v>52</v>
      </c>
    </row>
    <row r="16" spans="1:5">
      <c r="A16" s="119">
        <v>2014</v>
      </c>
      <c r="B16" s="118">
        <v>20</v>
      </c>
      <c r="C16" s="118">
        <v>29</v>
      </c>
      <c r="D16" s="118">
        <v>49</v>
      </c>
    </row>
    <row r="17" spans="1:4">
      <c r="A17" s="400">
        <v>2015</v>
      </c>
      <c r="B17" s="115">
        <v>15</v>
      </c>
      <c r="C17" s="115">
        <v>22</v>
      </c>
      <c r="D17" s="115">
        <f>SUM(B17:C17)</f>
        <v>37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6"/>
  <sheetViews>
    <sheetView zoomScaleNormal="100" workbookViewId="0">
      <selection activeCell="B28" sqref="B28:F28"/>
    </sheetView>
  </sheetViews>
  <sheetFormatPr defaultRowHeight="12.75"/>
  <cols>
    <col min="1" max="1" width="123.7109375" customWidth="1"/>
    <col min="2" max="2" width="6.42578125" customWidth="1"/>
  </cols>
  <sheetData>
    <row r="2" spans="1:2" ht="23.25">
      <c r="A2" s="455" t="s">
        <v>243</v>
      </c>
      <c r="B2" s="455"/>
    </row>
    <row r="6" spans="1:2" ht="14.25">
      <c r="A6" s="219" t="s">
        <v>0</v>
      </c>
    </row>
    <row r="7" spans="1:2" ht="8.25" customHeight="1">
      <c r="A7" s="219"/>
    </row>
    <row r="8" spans="1:2" ht="14.25">
      <c r="A8" s="219" t="s">
        <v>244</v>
      </c>
    </row>
    <row r="9" spans="1:2" ht="9" customHeight="1">
      <c r="A9" s="219"/>
    </row>
    <row r="10" spans="1:2" ht="14.25">
      <c r="A10" s="219" t="s">
        <v>253</v>
      </c>
    </row>
    <row r="11" spans="1:2" ht="8.25" customHeight="1">
      <c r="A11" s="220"/>
    </row>
    <row r="12" spans="1:2" ht="14.25">
      <c r="A12" s="219" t="s">
        <v>305</v>
      </c>
    </row>
    <row r="33" spans="1:11" ht="17.25" customHeight="1">
      <c r="B33" s="218"/>
      <c r="C33" s="218"/>
      <c r="D33" s="218"/>
      <c r="E33" s="218"/>
      <c r="F33" s="218"/>
      <c r="G33" s="218"/>
      <c r="H33" s="218"/>
      <c r="I33" s="218"/>
      <c r="J33" s="218"/>
      <c r="K33" s="218"/>
    </row>
    <row r="36" spans="1:11">
      <c r="A36" s="221" t="s">
        <v>248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6"/>
  <sheetViews>
    <sheetView zoomScaleNormal="100" workbookViewId="0">
      <selection activeCell="B41" sqref="B41"/>
    </sheetView>
  </sheetViews>
  <sheetFormatPr defaultColWidth="15.85546875" defaultRowHeight="12.75"/>
  <cols>
    <col min="1" max="1" width="16.5703125" style="113" customWidth="1"/>
    <col min="2" max="9" width="11.140625" style="113" customWidth="1"/>
    <col min="10" max="16384" width="15.85546875" style="113"/>
  </cols>
  <sheetData>
    <row r="1" spans="1:9" ht="17.25" customHeight="1">
      <c r="A1" s="111" t="s">
        <v>341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2"/>
      <c r="B2" s="112"/>
      <c r="C2" s="112"/>
      <c r="D2" s="112"/>
      <c r="E2" s="112"/>
      <c r="F2" s="112"/>
      <c r="G2" s="112"/>
      <c r="H2" s="112"/>
      <c r="I2" s="112"/>
    </row>
    <row r="3" spans="1:9" ht="15" customHeight="1">
      <c r="A3" s="114" t="s">
        <v>142</v>
      </c>
      <c r="B3" s="121" t="s">
        <v>17</v>
      </c>
      <c r="C3" s="121"/>
      <c r="D3" s="121"/>
      <c r="E3" s="121"/>
      <c r="F3" s="121"/>
      <c r="G3" s="121"/>
      <c r="H3" s="121"/>
      <c r="I3" s="114"/>
    </row>
    <row r="4" spans="1:9" ht="27.75" customHeight="1">
      <c r="A4" s="115" t="s">
        <v>149</v>
      </c>
      <c r="B4" s="117" t="s">
        <v>150</v>
      </c>
      <c r="C4" s="117" t="s">
        <v>151</v>
      </c>
      <c r="D4" s="117" t="s">
        <v>152</v>
      </c>
      <c r="E4" s="117" t="s">
        <v>153</v>
      </c>
      <c r="F4" s="117" t="s">
        <v>154</v>
      </c>
      <c r="G4" s="117" t="s">
        <v>155</v>
      </c>
      <c r="H4" s="117" t="s">
        <v>156</v>
      </c>
      <c r="I4" s="117" t="s">
        <v>14</v>
      </c>
    </row>
    <row r="5" spans="1:9" ht="7.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>
      <c r="A6" s="122">
        <v>2005</v>
      </c>
      <c r="B6" s="112">
        <v>0</v>
      </c>
      <c r="C6" s="112">
        <v>1</v>
      </c>
      <c r="D6" s="112">
        <v>17</v>
      </c>
      <c r="E6" s="112">
        <v>14</v>
      </c>
      <c r="F6" s="112">
        <v>8</v>
      </c>
      <c r="G6" s="112">
        <v>4</v>
      </c>
      <c r="H6" s="112">
        <v>2</v>
      </c>
      <c r="I6" s="112">
        <v>46</v>
      </c>
    </row>
    <row r="7" spans="1:9">
      <c r="A7" s="122">
        <v>2006</v>
      </c>
      <c r="B7" s="112">
        <v>1</v>
      </c>
      <c r="C7" s="112">
        <v>8</v>
      </c>
      <c r="D7" s="112">
        <v>19</v>
      </c>
      <c r="E7" s="112">
        <v>9</v>
      </c>
      <c r="F7" s="112">
        <v>6</v>
      </c>
      <c r="G7" s="112">
        <v>2</v>
      </c>
      <c r="H7" s="112">
        <v>2</v>
      </c>
      <c r="I7" s="112">
        <v>47</v>
      </c>
    </row>
    <row r="8" spans="1:9">
      <c r="A8" s="122">
        <v>2007</v>
      </c>
      <c r="B8" s="112">
        <v>4</v>
      </c>
      <c r="C8" s="112">
        <v>4</v>
      </c>
      <c r="D8" s="112">
        <v>15</v>
      </c>
      <c r="E8" s="112">
        <v>2</v>
      </c>
      <c r="F8" s="112">
        <v>9</v>
      </c>
      <c r="G8" s="112">
        <v>3</v>
      </c>
      <c r="H8" s="112">
        <v>7</v>
      </c>
      <c r="I8" s="112">
        <v>44</v>
      </c>
    </row>
    <row r="9" spans="1:9">
      <c r="A9" s="122">
        <v>2008</v>
      </c>
      <c r="B9" s="112">
        <v>0</v>
      </c>
      <c r="C9" s="112">
        <v>9</v>
      </c>
      <c r="D9" s="112">
        <v>16</v>
      </c>
      <c r="E9" s="112">
        <v>3</v>
      </c>
      <c r="F9" s="112">
        <v>11</v>
      </c>
      <c r="G9" s="112">
        <v>2</v>
      </c>
      <c r="H9" s="112">
        <v>0</v>
      </c>
      <c r="I9" s="112">
        <v>41</v>
      </c>
    </row>
    <row r="10" spans="1:9">
      <c r="A10" s="122">
        <v>2009</v>
      </c>
      <c r="B10" s="112">
        <v>0</v>
      </c>
      <c r="C10" s="112">
        <v>6</v>
      </c>
      <c r="D10" s="112">
        <v>29</v>
      </c>
      <c r="E10" s="112">
        <v>4</v>
      </c>
      <c r="F10" s="112">
        <v>8</v>
      </c>
      <c r="G10" s="112">
        <v>1</v>
      </c>
      <c r="H10" s="112">
        <v>1</v>
      </c>
      <c r="I10" s="112">
        <v>49</v>
      </c>
    </row>
    <row r="11" spans="1:9">
      <c r="A11" s="122">
        <v>2010</v>
      </c>
      <c r="B11" s="112">
        <v>0</v>
      </c>
      <c r="C11" s="112">
        <v>5</v>
      </c>
      <c r="D11" s="112">
        <v>10</v>
      </c>
      <c r="E11" s="112">
        <v>3</v>
      </c>
      <c r="F11" s="112">
        <v>11</v>
      </c>
      <c r="G11" s="112">
        <v>4</v>
      </c>
      <c r="H11" s="112">
        <v>1</v>
      </c>
      <c r="I11" s="112">
        <v>34</v>
      </c>
    </row>
    <row r="12" spans="1:9">
      <c r="A12" s="122">
        <v>2011</v>
      </c>
      <c r="B12" s="112">
        <v>0</v>
      </c>
      <c r="C12" s="118">
        <v>7</v>
      </c>
      <c r="D12" s="118">
        <v>11</v>
      </c>
      <c r="E12" s="118">
        <v>1</v>
      </c>
      <c r="F12" s="118">
        <v>16</v>
      </c>
      <c r="G12" s="118">
        <v>4</v>
      </c>
      <c r="H12" s="118">
        <v>2</v>
      </c>
      <c r="I12" s="112">
        <v>41</v>
      </c>
    </row>
    <row r="13" spans="1:9">
      <c r="A13" s="122">
        <v>2012</v>
      </c>
      <c r="B13" s="112">
        <v>0</v>
      </c>
      <c r="C13" s="118">
        <v>15</v>
      </c>
      <c r="D13" s="118">
        <v>10</v>
      </c>
      <c r="E13" s="118">
        <v>2</v>
      </c>
      <c r="F13" s="118">
        <v>8</v>
      </c>
      <c r="G13" s="118">
        <v>1</v>
      </c>
      <c r="H13" s="118">
        <v>0</v>
      </c>
      <c r="I13" s="112">
        <v>36</v>
      </c>
    </row>
    <row r="14" spans="1:9">
      <c r="A14" s="122">
        <v>2013</v>
      </c>
      <c r="B14" s="118">
        <v>0</v>
      </c>
      <c r="C14" s="118">
        <v>9</v>
      </c>
      <c r="D14" s="118">
        <v>19</v>
      </c>
      <c r="E14" s="118">
        <v>5</v>
      </c>
      <c r="F14" s="118">
        <v>13</v>
      </c>
      <c r="G14" s="118">
        <v>4</v>
      </c>
      <c r="H14" s="118">
        <v>2</v>
      </c>
      <c r="I14" s="118">
        <f>SUM(B14:H14)</f>
        <v>52</v>
      </c>
    </row>
    <row r="15" spans="1:9">
      <c r="A15" s="122">
        <v>2014</v>
      </c>
      <c r="B15" s="112">
        <v>0</v>
      </c>
      <c r="C15" s="118">
        <v>13</v>
      </c>
      <c r="D15" s="118">
        <v>12</v>
      </c>
      <c r="E15" s="118">
        <v>7</v>
      </c>
      <c r="F15" s="118">
        <v>11</v>
      </c>
      <c r="G15" s="118">
        <v>4</v>
      </c>
      <c r="H15" s="118">
        <v>2</v>
      </c>
      <c r="I15" s="112">
        <f>SUM(B15:H15)</f>
        <v>49</v>
      </c>
    </row>
    <row r="16" spans="1:9">
      <c r="A16" s="122">
        <v>2015</v>
      </c>
      <c r="B16" s="112">
        <v>0</v>
      </c>
      <c r="C16" s="112">
        <v>14</v>
      </c>
      <c r="D16" s="112">
        <v>2</v>
      </c>
      <c r="E16" s="112">
        <v>0</v>
      </c>
      <c r="F16" s="112">
        <v>13</v>
      </c>
      <c r="G16" s="112">
        <v>3</v>
      </c>
      <c r="H16" s="112">
        <v>5</v>
      </c>
      <c r="I16" s="112">
        <f>SUM(B16:H16)</f>
        <v>37</v>
      </c>
    </row>
    <row r="17" spans="1:9" ht="7.5" customHeight="1">
      <c r="A17" s="122"/>
      <c r="B17" s="112"/>
      <c r="C17" s="112"/>
      <c r="D17" s="112"/>
      <c r="E17" s="112"/>
      <c r="F17" s="112"/>
      <c r="G17" s="112"/>
      <c r="H17" s="112"/>
      <c r="I17" s="112"/>
    </row>
    <row r="18" spans="1:9">
      <c r="A18" s="112"/>
      <c r="B18" s="478" t="s">
        <v>328</v>
      </c>
      <c r="C18" s="478"/>
      <c r="D18" s="478"/>
      <c r="E18" s="478"/>
      <c r="F18" s="478"/>
      <c r="G18" s="478"/>
      <c r="H18" s="478"/>
      <c r="I18" s="478"/>
    </row>
    <row r="19" spans="1:9" ht="7.5" customHeight="1">
      <c r="A19" s="112"/>
      <c r="B19" s="123"/>
      <c r="C19" s="123"/>
      <c r="D19" s="123"/>
      <c r="E19" s="123"/>
      <c r="F19" s="123"/>
      <c r="G19" s="123"/>
      <c r="H19" s="123"/>
      <c r="I19" s="123"/>
    </row>
    <row r="20" spans="1:9">
      <c r="A20" s="112" t="s">
        <v>157</v>
      </c>
      <c r="B20" s="112">
        <v>0</v>
      </c>
      <c r="C20" s="112">
        <v>6</v>
      </c>
      <c r="D20" s="112">
        <v>1</v>
      </c>
      <c r="E20" s="112">
        <v>0</v>
      </c>
      <c r="F20" s="112">
        <v>7</v>
      </c>
      <c r="G20" s="112">
        <v>2</v>
      </c>
      <c r="H20" s="112">
        <v>3</v>
      </c>
      <c r="I20" s="112">
        <f>SUM(B20:H20)</f>
        <v>19</v>
      </c>
    </row>
    <row r="21" spans="1:9">
      <c r="A21" s="112" t="s">
        <v>158</v>
      </c>
      <c r="B21" s="112">
        <v>0</v>
      </c>
      <c r="C21" s="112">
        <v>8</v>
      </c>
      <c r="D21" s="112">
        <v>1</v>
      </c>
      <c r="E21" s="112">
        <v>0</v>
      </c>
      <c r="F21" s="112">
        <v>6</v>
      </c>
      <c r="G21" s="112">
        <v>1</v>
      </c>
      <c r="H21" s="112">
        <v>2</v>
      </c>
      <c r="I21" s="112">
        <f>SUM(B21:H21)</f>
        <v>18</v>
      </c>
    </row>
    <row r="22" spans="1:9" s="125" customFormat="1">
      <c r="A22" s="124" t="s">
        <v>159</v>
      </c>
      <c r="B22" s="124">
        <f>SUM(B20:B21)</f>
        <v>0</v>
      </c>
      <c r="C22" s="124">
        <f t="shared" ref="C22:H22" si="0">SUM(C20:C21)</f>
        <v>14</v>
      </c>
      <c r="D22" s="124">
        <f t="shared" si="0"/>
        <v>2</v>
      </c>
      <c r="E22" s="124">
        <f t="shared" si="0"/>
        <v>0</v>
      </c>
      <c r="F22" s="124">
        <f t="shared" si="0"/>
        <v>13</v>
      </c>
      <c r="G22" s="124">
        <f t="shared" si="0"/>
        <v>3</v>
      </c>
      <c r="H22" s="124">
        <f t="shared" si="0"/>
        <v>5</v>
      </c>
      <c r="I22" s="124">
        <f>SUM(I20:I21)</f>
        <v>37</v>
      </c>
    </row>
    <row r="23" spans="1:9">
      <c r="A23" s="120" t="s">
        <v>160</v>
      </c>
    </row>
    <row r="24" spans="1:9">
      <c r="A24" s="120" t="s">
        <v>161</v>
      </c>
    </row>
    <row r="25" spans="1:9">
      <c r="A25" s="126"/>
      <c r="B25" s="126"/>
      <c r="C25" s="126"/>
      <c r="D25" s="127"/>
      <c r="E25" s="126"/>
      <c r="F25" s="128"/>
    </row>
    <row r="26" spans="1:9">
      <c r="A26" s="126"/>
      <c r="B26" s="126"/>
      <c r="C26" s="126"/>
      <c r="D26" s="127"/>
      <c r="E26" s="126"/>
      <c r="F26" s="128"/>
    </row>
    <row r="27" spans="1:9">
      <c r="A27" s="403" t="s">
        <v>359</v>
      </c>
      <c r="B27" s="404">
        <v>0</v>
      </c>
      <c r="C27" s="403">
        <v>14</v>
      </c>
      <c r="D27" s="404">
        <v>1</v>
      </c>
      <c r="E27" s="405">
        <v>0</v>
      </c>
      <c r="F27" s="407">
        <v>0</v>
      </c>
      <c r="G27" s="405">
        <v>0</v>
      </c>
      <c r="H27" s="405">
        <v>0</v>
      </c>
      <c r="I27" s="405">
        <f>SUM(B27:H27)</f>
        <v>15</v>
      </c>
    </row>
    <row r="28" spans="1:9">
      <c r="A28" s="403" t="s">
        <v>358</v>
      </c>
      <c r="B28" s="404">
        <v>0</v>
      </c>
      <c r="C28" s="403">
        <v>0</v>
      </c>
      <c r="D28" s="404">
        <v>1</v>
      </c>
      <c r="E28" s="405">
        <v>0</v>
      </c>
      <c r="F28" s="407">
        <v>13</v>
      </c>
      <c r="G28" s="405">
        <v>3</v>
      </c>
      <c r="H28" s="405">
        <v>5</v>
      </c>
      <c r="I28" s="405">
        <f>SUM(B28:H28)</f>
        <v>22</v>
      </c>
    </row>
    <row r="29" spans="1:9">
      <c r="A29" s="406" t="s">
        <v>187</v>
      </c>
      <c r="B29" s="408">
        <f>SUM(B27:B28)</f>
        <v>0</v>
      </c>
      <c r="C29" s="408">
        <f t="shared" ref="C29:I29" si="1">SUM(C27:C28)</f>
        <v>14</v>
      </c>
      <c r="D29" s="408">
        <f t="shared" si="1"/>
        <v>2</v>
      </c>
      <c r="E29" s="408">
        <f t="shared" si="1"/>
        <v>0</v>
      </c>
      <c r="F29" s="409">
        <f t="shared" si="1"/>
        <v>13</v>
      </c>
      <c r="G29" s="408">
        <f t="shared" si="1"/>
        <v>3</v>
      </c>
      <c r="H29" s="408">
        <f t="shared" si="1"/>
        <v>5</v>
      </c>
      <c r="I29" s="408">
        <f t="shared" si="1"/>
        <v>37</v>
      </c>
    </row>
    <row r="30" spans="1:9">
      <c r="A30" s="222"/>
      <c r="B30" s="228"/>
      <c r="C30" s="222"/>
      <c r="D30" s="228"/>
      <c r="E30" s="126"/>
      <c r="F30" s="129"/>
    </row>
    <row r="31" spans="1:9">
      <c r="A31" s="222"/>
      <c r="B31" s="228"/>
      <c r="C31" s="222"/>
      <c r="D31" s="228"/>
      <c r="E31" s="126"/>
      <c r="F31" s="128"/>
    </row>
    <row r="32" spans="1:9">
      <c r="A32" s="229"/>
      <c r="B32" s="230"/>
      <c r="C32" s="229"/>
      <c r="D32" s="230"/>
      <c r="E32" s="126"/>
    </row>
    <row r="33" spans="1:5">
      <c r="A33" s="231"/>
      <c r="B33" s="232"/>
      <c r="C33" s="231"/>
      <c r="D33" s="232"/>
      <c r="E33" s="126"/>
    </row>
    <row r="34" spans="1:5">
      <c r="A34" s="126"/>
      <c r="B34" s="126"/>
      <c r="C34" s="126"/>
      <c r="D34" s="126"/>
      <c r="E34" s="126"/>
    </row>
    <row r="35" spans="1:5">
      <c r="A35" s="126"/>
      <c r="B35" s="126"/>
      <c r="C35" s="126"/>
      <c r="D35" s="126"/>
      <c r="E35" s="126"/>
    </row>
    <row r="36" spans="1:5">
      <c r="A36" s="126"/>
      <c r="B36" s="126"/>
      <c r="C36" s="126"/>
      <c r="D36" s="126"/>
      <c r="E36" s="126"/>
    </row>
  </sheetData>
  <mergeCells count="1">
    <mergeCell ref="B18:I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3"/>
  <sheetViews>
    <sheetView zoomScaleNormal="100" workbookViewId="0">
      <selection activeCell="F28" sqref="F28"/>
    </sheetView>
  </sheetViews>
  <sheetFormatPr defaultRowHeight="12.75"/>
  <cols>
    <col min="1" max="1" width="12.42578125" style="136" customWidth="1"/>
    <col min="2" max="5" width="13" style="136" customWidth="1"/>
    <col min="6" max="16384" width="9.140625" style="136"/>
  </cols>
  <sheetData>
    <row r="1" spans="1:5" ht="18" customHeight="1">
      <c r="A1" s="134" t="s">
        <v>162</v>
      </c>
      <c r="B1" s="135"/>
      <c r="C1" s="135"/>
      <c r="D1" s="135"/>
      <c r="E1" s="135"/>
    </row>
    <row r="2" spans="1:5" ht="17.25" customHeight="1">
      <c r="A2" s="134" t="s">
        <v>342</v>
      </c>
      <c r="B2" s="137"/>
      <c r="C2" s="135"/>
      <c r="D2" s="135"/>
      <c r="E2" s="135"/>
    </row>
    <row r="3" spans="1:5" ht="12.75" customHeight="1">
      <c r="A3" s="134"/>
      <c r="B3" s="137"/>
      <c r="C3" s="135"/>
      <c r="D3" s="135"/>
      <c r="E3" s="135"/>
    </row>
    <row r="4" spans="1:5" ht="24.75" customHeight="1">
      <c r="A4" s="138" t="s">
        <v>142</v>
      </c>
      <c r="B4" s="479" t="s">
        <v>163</v>
      </c>
      <c r="C4" s="479"/>
      <c r="D4" s="479" t="s">
        <v>164</v>
      </c>
      <c r="E4" s="479"/>
    </row>
    <row r="5" spans="1:5" ht="7.5" customHeight="1">
      <c r="A5" s="135"/>
      <c r="B5" s="135"/>
      <c r="C5" s="135"/>
      <c r="D5" s="135"/>
      <c r="E5" s="135"/>
    </row>
    <row r="6" spans="1:5">
      <c r="A6" s="139">
        <v>1999</v>
      </c>
      <c r="B6" s="480">
        <v>16</v>
      </c>
      <c r="C6" s="480"/>
      <c r="D6" s="480">
        <v>21</v>
      </c>
      <c r="E6" s="480"/>
    </row>
    <row r="7" spans="1:5">
      <c r="A7" s="139">
        <v>2000</v>
      </c>
      <c r="B7" s="480">
        <v>45</v>
      </c>
      <c r="C7" s="480"/>
      <c r="D7" s="480">
        <v>18</v>
      </c>
      <c r="E7" s="480"/>
    </row>
    <row r="8" spans="1:5">
      <c r="A8" s="139">
        <v>2001</v>
      </c>
      <c r="B8" s="480">
        <v>50</v>
      </c>
      <c r="C8" s="480"/>
      <c r="D8" s="480">
        <v>34</v>
      </c>
      <c r="E8" s="480"/>
    </row>
    <row r="9" spans="1:5">
      <c r="A9" s="139">
        <v>2002</v>
      </c>
      <c r="B9" s="480">
        <v>51</v>
      </c>
      <c r="C9" s="480"/>
      <c r="D9" s="480">
        <v>63</v>
      </c>
      <c r="E9" s="480"/>
    </row>
    <row r="10" spans="1:5">
      <c r="A10" s="139">
        <v>2003</v>
      </c>
      <c r="B10" s="480">
        <v>40</v>
      </c>
      <c r="C10" s="480"/>
      <c r="D10" s="480">
        <v>70</v>
      </c>
      <c r="E10" s="480"/>
    </row>
    <row r="11" spans="1:5">
      <c r="A11" s="139">
        <v>2004</v>
      </c>
      <c r="B11" s="480">
        <v>36</v>
      </c>
      <c r="C11" s="480"/>
      <c r="D11" s="480">
        <v>38</v>
      </c>
      <c r="E11" s="480"/>
    </row>
    <row r="12" spans="1:5">
      <c r="A12" s="139">
        <v>2005</v>
      </c>
      <c r="B12" s="480">
        <v>42</v>
      </c>
      <c r="C12" s="480"/>
      <c r="D12" s="480">
        <v>34</v>
      </c>
      <c r="E12" s="480"/>
    </row>
    <row r="13" spans="1:5">
      <c r="A13" s="139">
        <v>2006</v>
      </c>
      <c r="B13" s="480">
        <v>61</v>
      </c>
      <c r="C13" s="480"/>
      <c r="D13" s="480">
        <v>40</v>
      </c>
      <c r="E13" s="480"/>
    </row>
    <row r="14" spans="1:5">
      <c r="A14" s="139">
        <v>2007</v>
      </c>
      <c r="B14" s="480">
        <v>37</v>
      </c>
      <c r="C14" s="480"/>
      <c r="D14" s="480">
        <v>53</v>
      </c>
      <c r="E14" s="480"/>
    </row>
    <row r="15" spans="1:5">
      <c r="A15" s="139">
        <v>2008</v>
      </c>
      <c r="B15" s="480">
        <v>46</v>
      </c>
      <c r="C15" s="480"/>
      <c r="D15" s="480">
        <v>39</v>
      </c>
      <c r="E15" s="480"/>
    </row>
    <row r="16" spans="1:5">
      <c r="A16" s="139">
        <v>2009</v>
      </c>
      <c r="B16" s="480">
        <v>38</v>
      </c>
      <c r="C16" s="480"/>
      <c r="D16" s="480">
        <v>48</v>
      </c>
      <c r="E16" s="480"/>
    </row>
    <row r="17" spans="1:5">
      <c r="A17" s="140">
        <v>2010</v>
      </c>
      <c r="B17" s="481">
        <v>23</v>
      </c>
      <c r="C17" s="481"/>
      <c r="D17" s="480">
        <v>34</v>
      </c>
      <c r="E17" s="480"/>
    </row>
    <row r="18" spans="1:5">
      <c r="A18" s="140">
        <v>2011</v>
      </c>
      <c r="B18" s="481">
        <v>40</v>
      </c>
      <c r="C18" s="481"/>
      <c r="D18" s="480">
        <v>22</v>
      </c>
      <c r="E18" s="480"/>
    </row>
    <row r="19" spans="1:5">
      <c r="A19" s="140">
        <v>2012</v>
      </c>
      <c r="B19" s="481">
        <v>41</v>
      </c>
      <c r="C19" s="481"/>
      <c r="D19" s="481">
        <v>40</v>
      </c>
      <c r="E19" s="481"/>
    </row>
    <row r="20" spans="1:5">
      <c r="A20" s="140">
        <v>2013</v>
      </c>
      <c r="B20" s="481">
        <v>37</v>
      </c>
      <c r="C20" s="481"/>
      <c r="D20" s="481">
        <v>37</v>
      </c>
      <c r="E20" s="481"/>
    </row>
    <row r="21" spans="1:5">
      <c r="A21" s="119">
        <v>2014</v>
      </c>
      <c r="B21" s="481">
        <v>42</v>
      </c>
      <c r="C21" s="481"/>
      <c r="D21" s="481">
        <v>50</v>
      </c>
      <c r="E21" s="481"/>
    </row>
    <row r="22" spans="1:5">
      <c r="A22" s="393">
        <v>2015</v>
      </c>
      <c r="B22" s="482">
        <v>46</v>
      </c>
      <c r="C22" s="482"/>
      <c r="D22" s="482">
        <v>48</v>
      </c>
      <c r="E22" s="482"/>
    </row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</sheetData>
  <mergeCells count="36">
    <mergeCell ref="B22:C22"/>
    <mergeCell ref="D22:E22"/>
    <mergeCell ref="B20:C20"/>
    <mergeCell ref="D20:E20"/>
    <mergeCell ref="B21:C21"/>
    <mergeCell ref="D21:E21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B4:C4"/>
    <mergeCell ref="D4:E4"/>
    <mergeCell ref="B6:C6"/>
    <mergeCell ref="D6:E6"/>
    <mergeCell ref="B7:C7"/>
    <mergeCell ref="D7:E7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4"/>
  <sheetViews>
    <sheetView zoomScaleNormal="100" workbookViewId="0">
      <selection activeCell="D41" sqref="D41"/>
    </sheetView>
  </sheetViews>
  <sheetFormatPr defaultRowHeight="12.75"/>
  <cols>
    <col min="1" max="1" width="15.7109375" style="113" customWidth="1"/>
    <col min="2" max="7" width="10.140625" style="113" customWidth="1"/>
    <col min="8" max="16384" width="9.140625" style="113"/>
  </cols>
  <sheetData>
    <row r="1" spans="1:9" ht="17.25" customHeight="1">
      <c r="A1" s="111" t="s">
        <v>343</v>
      </c>
      <c r="B1" s="112"/>
      <c r="C1" s="112"/>
      <c r="D1" s="112"/>
      <c r="E1" s="112"/>
      <c r="F1" s="112"/>
      <c r="G1" s="112"/>
      <c r="I1" s="113" t="s">
        <v>140</v>
      </c>
    </row>
    <row r="2" spans="1:9">
      <c r="A2" s="118"/>
      <c r="B2" s="118"/>
      <c r="C2" s="118"/>
      <c r="D2" s="118"/>
      <c r="E2" s="118"/>
      <c r="F2" s="118"/>
      <c r="G2" s="118"/>
    </row>
    <row r="3" spans="1:9" ht="15" customHeight="1">
      <c r="A3" s="114"/>
      <c r="B3" s="477" t="s">
        <v>165</v>
      </c>
      <c r="C3" s="477"/>
      <c r="D3" s="477"/>
      <c r="E3" s="477"/>
      <c r="F3" s="477"/>
      <c r="G3" s="477"/>
    </row>
    <row r="4" spans="1:9" ht="15" customHeight="1">
      <c r="A4" s="115" t="s">
        <v>149</v>
      </c>
      <c r="B4" s="117" t="s">
        <v>166</v>
      </c>
      <c r="C4" s="117" t="s">
        <v>167</v>
      </c>
      <c r="D4" s="117" t="s">
        <v>168</v>
      </c>
      <c r="E4" s="117" t="s">
        <v>169</v>
      </c>
      <c r="F4" s="117" t="s">
        <v>170</v>
      </c>
      <c r="G4" s="117" t="s">
        <v>14</v>
      </c>
    </row>
    <row r="5" spans="1:9" ht="7.5" customHeight="1">
      <c r="A5" s="112"/>
      <c r="B5" s="112"/>
      <c r="C5" s="112"/>
      <c r="D5" s="112"/>
      <c r="E5" s="112"/>
      <c r="F5" s="112"/>
      <c r="G5" s="112"/>
    </row>
    <row r="6" spans="1:9">
      <c r="A6" s="112"/>
      <c r="B6" s="478" t="s">
        <v>134</v>
      </c>
      <c r="C6" s="478"/>
      <c r="D6" s="478"/>
      <c r="E6" s="478"/>
      <c r="F6" s="478"/>
      <c r="G6" s="478"/>
    </row>
    <row r="7" spans="1:9" ht="7.5" customHeight="1">
      <c r="A7" s="112"/>
      <c r="B7" s="112"/>
      <c r="C7" s="112"/>
      <c r="D7" s="112"/>
      <c r="E7" s="112"/>
      <c r="F7" s="112"/>
      <c r="G7" s="112"/>
    </row>
    <row r="8" spans="1:9">
      <c r="A8" s="112" t="s">
        <v>157</v>
      </c>
      <c r="B8" s="118">
        <v>0</v>
      </c>
      <c r="C8" s="118">
        <v>9</v>
      </c>
      <c r="D8" s="118">
        <v>1</v>
      </c>
      <c r="E8" s="118">
        <v>3</v>
      </c>
      <c r="F8" s="118">
        <v>6</v>
      </c>
      <c r="G8" s="144">
        <v>19</v>
      </c>
    </row>
    <row r="9" spans="1:9">
      <c r="A9" s="112" t="s">
        <v>158</v>
      </c>
      <c r="B9" s="118">
        <v>0</v>
      </c>
      <c r="C9" s="118">
        <v>11</v>
      </c>
      <c r="D9" s="118">
        <v>4</v>
      </c>
      <c r="E9" s="118">
        <v>0</v>
      </c>
      <c r="F9" s="118">
        <v>3</v>
      </c>
      <c r="G9" s="144">
        <v>18</v>
      </c>
    </row>
    <row r="10" spans="1:9">
      <c r="A10" s="145" t="s">
        <v>159</v>
      </c>
      <c r="B10" s="145">
        <v>0</v>
      </c>
      <c r="C10" s="145">
        <v>20</v>
      </c>
      <c r="D10" s="145">
        <v>5</v>
      </c>
      <c r="E10" s="145">
        <v>3</v>
      </c>
      <c r="F10" s="145">
        <v>9</v>
      </c>
      <c r="G10" s="145">
        <v>37</v>
      </c>
    </row>
    <row r="11" spans="1:9" ht="7.5" customHeight="1">
      <c r="A11" s="112"/>
      <c r="B11" s="143"/>
      <c r="C11" s="143"/>
      <c r="D11" s="112"/>
      <c r="E11" s="112"/>
      <c r="F11" s="112"/>
      <c r="G11" s="112"/>
    </row>
    <row r="12" spans="1:9">
      <c r="A12" s="112"/>
      <c r="B12" s="478" t="s">
        <v>246</v>
      </c>
      <c r="C12" s="478"/>
      <c r="D12" s="478"/>
      <c r="E12" s="478"/>
      <c r="F12" s="478"/>
      <c r="G12" s="478"/>
    </row>
    <row r="13" spans="1:9" ht="7.5" customHeight="1">
      <c r="A13" s="112"/>
      <c r="B13" s="112"/>
      <c r="C13" s="112"/>
      <c r="D13" s="112"/>
      <c r="E13" s="112"/>
      <c r="F13" s="112"/>
      <c r="G13" s="112"/>
    </row>
    <row r="14" spans="1:9">
      <c r="A14" s="112" t="s">
        <v>157</v>
      </c>
      <c r="B14" s="118">
        <v>0</v>
      </c>
      <c r="C14" s="118">
        <v>10</v>
      </c>
      <c r="D14" s="118">
        <v>7</v>
      </c>
      <c r="E14" s="118">
        <v>2</v>
      </c>
      <c r="F14" s="118">
        <v>5</v>
      </c>
      <c r="G14" s="118">
        <f>SUM(B14:F14)</f>
        <v>24</v>
      </c>
    </row>
    <row r="15" spans="1:9">
      <c r="A15" s="112" t="s">
        <v>158</v>
      </c>
      <c r="B15" s="118">
        <v>0</v>
      </c>
      <c r="C15" s="118">
        <v>18</v>
      </c>
      <c r="D15" s="118">
        <v>2</v>
      </c>
      <c r="E15" s="118">
        <v>2</v>
      </c>
      <c r="F15" s="118">
        <v>4</v>
      </c>
      <c r="G15" s="118">
        <f>SUM(B15:F15)</f>
        <v>26</v>
      </c>
    </row>
    <row r="16" spans="1:9">
      <c r="A16" s="145" t="s">
        <v>159</v>
      </c>
      <c r="B16" s="145">
        <f>SUM(B14:B15)</f>
        <v>0</v>
      </c>
      <c r="C16" s="145">
        <f t="shared" ref="C16:G16" si="0">SUM(C14:C15)</f>
        <v>28</v>
      </c>
      <c r="D16" s="145">
        <f t="shared" si="0"/>
        <v>9</v>
      </c>
      <c r="E16" s="145">
        <f t="shared" si="0"/>
        <v>4</v>
      </c>
      <c r="F16" s="145">
        <f t="shared" si="0"/>
        <v>9</v>
      </c>
      <c r="G16" s="145">
        <f t="shared" si="0"/>
        <v>50</v>
      </c>
    </row>
    <row r="17" spans="1:7" ht="7.5" customHeight="1">
      <c r="A17" s="112"/>
      <c r="B17" s="112"/>
      <c r="C17" s="112"/>
      <c r="D17" s="112"/>
      <c r="E17" s="112"/>
      <c r="F17" s="112"/>
      <c r="G17" s="112"/>
    </row>
    <row r="18" spans="1:7">
      <c r="A18" s="112"/>
      <c r="B18" s="478" t="s">
        <v>328</v>
      </c>
      <c r="C18" s="478"/>
      <c r="D18" s="478"/>
      <c r="E18" s="478"/>
      <c r="F18" s="478"/>
      <c r="G18" s="478"/>
    </row>
    <row r="19" spans="1:7" ht="7.5" customHeight="1">
      <c r="A19" s="112"/>
      <c r="B19" s="112"/>
      <c r="C19" s="112"/>
      <c r="D19" s="112"/>
      <c r="E19" s="112"/>
      <c r="F19" s="112"/>
      <c r="G19" s="112"/>
    </row>
    <row r="20" spans="1:7">
      <c r="A20" s="112" t="s">
        <v>157</v>
      </c>
      <c r="B20" s="118">
        <v>0</v>
      </c>
      <c r="C20" s="118">
        <v>12</v>
      </c>
      <c r="D20" s="118">
        <v>3</v>
      </c>
      <c r="E20" s="118">
        <v>3</v>
      </c>
      <c r="F20" s="118">
        <v>7</v>
      </c>
      <c r="G20" s="118">
        <f>SUM(B20:F20)</f>
        <v>25</v>
      </c>
    </row>
    <row r="21" spans="1:7">
      <c r="A21" s="112" t="s">
        <v>158</v>
      </c>
      <c r="B21" s="118">
        <v>0</v>
      </c>
      <c r="C21" s="118">
        <v>14</v>
      </c>
      <c r="D21" s="118">
        <v>3</v>
      </c>
      <c r="E21" s="118">
        <v>0</v>
      </c>
      <c r="F21" s="118">
        <v>6</v>
      </c>
      <c r="G21" s="118">
        <f>SUM(B21:F21)</f>
        <v>23</v>
      </c>
    </row>
    <row r="22" spans="1:7">
      <c r="A22" s="124" t="s">
        <v>159</v>
      </c>
      <c r="B22" s="124">
        <v>0</v>
      </c>
      <c r="C22" s="124">
        <v>26</v>
      </c>
      <c r="D22" s="124">
        <v>6</v>
      </c>
      <c r="E22" s="124">
        <v>3</v>
      </c>
      <c r="F22" s="124">
        <v>13</v>
      </c>
      <c r="G22" s="124">
        <f>SUM(B22:F22)</f>
        <v>48</v>
      </c>
    </row>
    <row r="23" spans="1:7">
      <c r="A23" s="120" t="s">
        <v>171</v>
      </c>
      <c r="B23" s="146"/>
      <c r="C23" s="146"/>
      <c r="D23" s="146"/>
      <c r="E23" s="112"/>
      <c r="F23" s="112"/>
      <c r="G23" s="112"/>
    </row>
    <row r="24" spans="1:7">
      <c r="A24" s="120"/>
    </row>
  </sheetData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2"/>
  <sheetViews>
    <sheetView zoomScaleNormal="100" workbookViewId="0">
      <selection activeCell="C11" sqref="C11"/>
    </sheetView>
  </sheetViews>
  <sheetFormatPr defaultRowHeight="12.75"/>
  <cols>
    <col min="1" max="1" width="31.85546875" style="208" customWidth="1"/>
    <col min="2" max="2" width="19" style="208" customWidth="1"/>
    <col min="3" max="5" width="10.42578125" style="208" customWidth="1"/>
    <col min="6" max="16384" width="9.140625" style="208"/>
  </cols>
  <sheetData>
    <row r="1" spans="1:5">
      <c r="A1" s="147" t="s">
        <v>172</v>
      </c>
      <c r="B1" s="186"/>
      <c r="C1" s="186"/>
      <c r="D1" s="186"/>
      <c r="E1" s="135"/>
    </row>
    <row r="2" spans="1:5">
      <c r="A2" s="147" t="s">
        <v>344</v>
      </c>
      <c r="B2" s="186"/>
      <c r="C2" s="186"/>
      <c r="D2" s="186"/>
      <c r="E2" s="135"/>
    </row>
    <row r="3" spans="1:5">
      <c r="A3" s="233"/>
      <c r="B3" s="186"/>
      <c r="C3" s="186"/>
      <c r="D3" s="186"/>
      <c r="E3" s="135"/>
    </row>
    <row r="4" spans="1:5" ht="19.5" customHeight="1">
      <c r="A4" s="484" t="s">
        <v>173</v>
      </c>
      <c r="B4" s="484"/>
      <c r="C4" s="486" t="s">
        <v>1</v>
      </c>
      <c r="D4" s="486"/>
      <c r="E4" s="486"/>
    </row>
    <row r="5" spans="1:5" ht="19.5" customHeight="1">
      <c r="A5" s="485"/>
      <c r="B5" s="485"/>
      <c r="C5" s="148">
        <v>2013</v>
      </c>
      <c r="D5" s="162">
        <v>2014</v>
      </c>
      <c r="E5" s="162">
        <v>2015</v>
      </c>
    </row>
    <row r="6" spans="1:5">
      <c r="A6" s="137"/>
      <c r="B6" s="135"/>
    </row>
    <row r="7" spans="1:5" ht="32.25" customHeight="1">
      <c r="A7" s="483" t="s">
        <v>174</v>
      </c>
      <c r="B7" s="483"/>
      <c r="C7" s="186">
        <v>1</v>
      </c>
      <c r="D7" s="186">
        <v>2</v>
      </c>
      <c r="E7" s="410" t="s">
        <v>6</v>
      </c>
    </row>
    <row r="8" spans="1:5" ht="40.5" customHeight="1">
      <c r="A8" s="483" t="s">
        <v>175</v>
      </c>
      <c r="B8" s="483"/>
      <c r="C8" s="186">
        <v>23</v>
      </c>
      <c r="D8" s="186">
        <v>21</v>
      </c>
      <c r="E8" s="186">
        <v>18</v>
      </c>
    </row>
    <row r="9" spans="1:5" ht="40.5" customHeight="1">
      <c r="A9" s="483" t="s">
        <v>176</v>
      </c>
      <c r="B9" s="483"/>
      <c r="C9" s="186">
        <v>0</v>
      </c>
      <c r="D9" s="186">
        <v>0</v>
      </c>
      <c r="E9" s="186">
        <v>1</v>
      </c>
    </row>
    <row r="10" spans="1:5" ht="30" customHeight="1">
      <c r="A10" s="483" t="s">
        <v>177</v>
      </c>
      <c r="B10" s="483"/>
      <c r="C10" s="210">
        <v>6</v>
      </c>
      <c r="D10" s="210">
        <v>8</v>
      </c>
      <c r="E10" s="210">
        <v>7</v>
      </c>
    </row>
    <row r="11" spans="1:5" ht="18.75" customHeight="1">
      <c r="A11" s="183" t="s">
        <v>14</v>
      </c>
      <c r="B11" s="241"/>
      <c r="C11" s="183">
        <v>30</v>
      </c>
      <c r="D11" s="183">
        <f>SUM(D7:D10)</f>
        <v>31</v>
      </c>
      <c r="E11" s="183">
        <f>SUM(E7:E10)</f>
        <v>26</v>
      </c>
    </row>
    <row r="12" spans="1:5" ht="14.25" customHeight="1">
      <c r="A12" s="120"/>
    </row>
  </sheetData>
  <mergeCells count="6">
    <mergeCell ref="A10:B10"/>
    <mergeCell ref="A4:B5"/>
    <mergeCell ref="C4:E4"/>
    <mergeCell ref="A7:B7"/>
    <mergeCell ref="A8:B8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22"/>
  <sheetViews>
    <sheetView zoomScaleNormal="100" workbookViewId="0">
      <selection activeCell="D23" sqref="D23"/>
    </sheetView>
  </sheetViews>
  <sheetFormatPr defaultRowHeight="12.75"/>
  <cols>
    <col min="1" max="1" width="23.42578125" style="208" customWidth="1"/>
    <col min="2" max="2" width="30.85546875" style="208" customWidth="1"/>
    <col min="3" max="16384" width="9.140625" style="208"/>
  </cols>
  <sheetData>
    <row r="1" spans="1:2">
      <c r="A1" s="134" t="s">
        <v>249</v>
      </c>
      <c r="B1" s="135"/>
    </row>
    <row r="2" spans="1:2">
      <c r="A2" s="134" t="s">
        <v>345</v>
      </c>
      <c r="B2" s="137"/>
    </row>
    <row r="3" spans="1:2">
      <c r="A3" s="134"/>
      <c r="B3" s="137"/>
    </row>
    <row r="4" spans="1:2" ht="36" customHeight="1">
      <c r="A4" s="138" t="s">
        <v>142</v>
      </c>
      <c r="B4" s="226" t="s">
        <v>178</v>
      </c>
    </row>
    <row r="5" spans="1:2">
      <c r="A5" s="135"/>
      <c r="B5" s="135"/>
    </row>
    <row r="6" spans="1:2">
      <c r="A6" s="139">
        <v>1999</v>
      </c>
      <c r="B6" s="150">
        <v>225</v>
      </c>
    </row>
    <row r="7" spans="1:2">
      <c r="A7" s="139">
        <v>2000</v>
      </c>
      <c r="B7" s="150">
        <v>320</v>
      </c>
    </row>
    <row r="8" spans="1:2">
      <c r="A8" s="139">
        <v>2001</v>
      </c>
      <c r="B8" s="150">
        <v>574</v>
      </c>
    </row>
    <row r="9" spans="1:2">
      <c r="A9" s="139">
        <v>2002</v>
      </c>
      <c r="B9" s="150">
        <v>178</v>
      </c>
    </row>
    <row r="10" spans="1:2">
      <c r="A10" s="139">
        <v>2003</v>
      </c>
      <c r="B10" s="150">
        <v>185</v>
      </c>
    </row>
    <row r="11" spans="1:2">
      <c r="A11" s="139">
        <v>2004</v>
      </c>
      <c r="B11" s="150">
        <v>259</v>
      </c>
    </row>
    <row r="12" spans="1:2">
      <c r="A12" s="139">
        <v>2005</v>
      </c>
      <c r="B12" s="150">
        <v>266</v>
      </c>
    </row>
    <row r="13" spans="1:2">
      <c r="A13" s="139">
        <v>2006</v>
      </c>
      <c r="B13" s="150">
        <v>279</v>
      </c>
    </row>
    <row r="14" spans="1:2">
      <c r="A14" s="139">
        <v>2007</v>
      </c>
      <c r="B14" s="150">
        <v>290</v>
      </c>
    </row>
    <row r="15" spans="1:2">
      <c r="A15" s="139">
        <v>2008</v>
      </c>
      <c r="B15" s="150">
        <v>364</v>
      </c>
    </row>
    <row r="16" spans="1:2">
      <c r="A16" s="139">
        <v>2009</v>
      </c>
      <c r="B16" s="150">
        <v>408</v>
      </c>
    </row>
    <row r="17" spans="1:2">
      <c r="A17" s="140">
        <v>2010</v>
      </c>
      <c r="B17" s="149">
        <v>353</v>
      </c>
    </row>
    <row r="18" spans="1:2">
      <c r="A18" s="140">
        <v>2011</v>
      </c>
      <c r="B18" s="149">
        <v>388</v>
      </c>
    </row>
    <row r="19" spans="1:2">
      <c r="A19" s="140">
        <v>2012</v>
      </c>
      <c r="B19" s="210">
        <v>339</v>
      </c>
    </row>
    <row r="20" spans="1:2">
      <c r="A20" s="140">
        <v>2013</v>
      </c>
      <c r="B20" s="149">
        <v>297</v>
      </c>
    </row>
    <row r="21" spans="1:2">
      <c r="A21" s="119">
        <v>2014</v>
      </c>
      <c r="B21" s="149">
        <v>265</v>
      </c>
    </row>
    <row r="22" spans="1:2">
      <c r="A22" s="393">
        <v>2015</v>
      </c>
      <c r="B22" s="322">
        <v>200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2"/>
  <sheetViews>
    <sheetView zoomScaleNormal="100" workbookViewId="0">
      <selection activeCell="E25" sqref="E25"/>
    </sheetView>
  </sheetViews>
  <sheetFormatPr defaultRowHeight="12.75"/>
  <cols>
    <col min="1" max="1" width="46.85546875" style="208" customWidth="1"/>
    <col min="2" max="3" width="11.28515625" style="208" customWidth="1"/>
    <col min="4" max="4" width="0.85546875" style="208" customWidth="1"/>
    <col min="5" max="6" width="11.28515625" style="208" customWidth="1"/>
    <col min="7" max="7" width="0.85546875" style="208" customWidth="1"/>
    <col min="8" max="9" width="11.28515625" style="208" customWidth="1"/>
    <col min="10" max="16384" width="9.140625" style="208"/>
  </cols>
  <sheetData>
    <row r="1" spans="1:9" ht="17.25" customHeight="1">
      <c r="A1" s="111" t="s">
        <v>346</v>
      </c>
      <c r="B1" s="186"/>
      <c r="C1" s="186"/>
      <c r="D1" s="186"/>
      <c r="E1" s="186"/>
      <c r="F1" s="186"/>
      <c r="G1" s="186"/>
      <c r="H1" s="186"/>
      <c r="I1" s="186"/>
    </row>
    <row r="2" spans="1:9">
      <c r="A2" s="186"/>
      <c r="B2" s="186"/>
      <c r="C2" s="186"/>
      <c r="D2" s="186"/>
      <c r="E2" s="186"/>
      <c r="F2" s="186"/>
      <c r="G2" s="186"/>
      <c r="H2" s="186"/>
      <c r="I2" s="186"/>
    </row>
    <row r="3" spans="1:9" ht="15.75" customHeight="1">
      <c r="A3" s="487" t="s">
        <v>179</v>
      </c>
      <c r="B3" s="489">
        <v>2013</v>
      </c>
      <c r="C3" s="489"/>
      <c r="D3" s="242"/>
      <c r="E3" s="489">
        <v>2014</v>
      </c>
      <c r="F3" s="489"/>
      <c r="G3" s="242"/>
      <c r="H3" s="489">
        <v>2015</v>
      </c>
      <c r="I3" s="489"/>
    </row>
    <row r="4" spans="1:9" ht="15.75" customHeight="1">
      <c r="A4" s="488"/>
      <c r="B4" s="234" t="s">
        <v>8</v>
      </c>
      <c r="C4" s="234" t="s">
        <v>9</v>
      </c>
      <c r="D4" s="236"/>
      <c r="E4" s="234" t="s">
        <v>8</v>
      </c>
      <c r="F4" s="234" t="s">
        <v>9</v>
      </c>
      <c r="G4" s="236"/>
      <c r="H4" s="234" t="s">
        <v>8</v>
      </c>
      <c r="I4" s="234" t="s">
        <v>9</v>
      </c>
    </row>
    <row r="5" spans="1:9">
      <c r="A5" s="112"/>
      <c r="B5" s="112"/>
      <c r="C5" s="186"/>
      <c r="E5" s="112"/>
      <c r="F5" s="186"/>
      <c r="H5" s="112"/>
      <c r="I5" s="186"/>
    </row>
    <row r="6" spans="1:9" ht="41.25" customHeight="1">
      <c r="A6" s="152" t="s">
        <v>180</v>
      </c>
      <c r="B6" s="112">
        <v>115</v>
      </c>
      <c r="C6" s="198">
        <v>38.72053872053872</v>
      </c>
      <c r="E6" s="112">
        <v>123</v>
      </c>
      <c r="F6" s="198">
        <v>46.415094339622641</v>
      </c>
      <c r="H6" s="112">
        <v>116</v>
      </c>
      <c r="I6" s="198">
        <f>H6/$H$9*100</f>
        <v>57.999999999999993</v>
      </c>
    </row>
    <row r="7" spans="1:9" ht="41.25" customHeight="1">
      <c r="A7" s="154" t="s">
        <v>181</v>
      </c>
      <c r="B7" s="118">
        <v>175</v>
      </c>
      <c r="C7" s="198">
        <v>58.92255892255892</v>
      </c>
      <c r="E7" s="118">
        <v>124</v>
      </c>
      <c r="F7" s="198">
        <v>46.79245283018868</v>
      </c>
      <c r="H7" s="118">
        <v>79</v>
      </c>
      <c r="I7" s="198">
        <f t="shared" ref="I7:I9" si="0">H7/$H$9*100</f>
        <v>39.5</v>
      </c>
    </row>
    <row r="8" spans="1:9" ht="41.25" customHeight="1">
      <c r="A8" s="155" t="s">
        <v>182</v>
      </c>
      <c r="B8" s="156">
        <v>7</v>
      </c>
      <c r="C8" s="198">
        <v>2.3569023569023568</v>
      </c>
      <c r="E8" s="156">
        <v>18</v>
      </c>
      <c r="F8" s="198">
        <v>6.7924528301886795</v>
      </c>
      <c r="H8" s="156">
        <v>5</v>
      </c>
      <c r="I8" s="198">
        <f t="shared" si="0"/>
        <v>2.5</v>
      </c>
    </row>
    <row r="9" spans="1:9" ht="21" customHeight="1">
      <c r="A9" s="235" t="s">
        <v>14</v>
      </c>
      <c r="B9" s="235">
        <v>297</v>
      </c>
      <c r="C9" s="157">
        <v>100</v>
      </c>
      <c r="D9" s="236"/>
      <c r="E9" s="235">
        <v>265</v>
      </c>
      <c r="F9" s="157">
        <v>100</v>
      </c>
      <c r="G9" s="236"/>
      <c r="H9" s="235">
        <f>SUM(H6:H8)</f>
        <v>200</v>
      </c>
      <c r="I9" s="157">
        <f t="shared" si="0"/>
        <v>100</v>
      </c>
    </row>
    <row r="10" spans="1:9">
      <c r="A10" s="201" t="s">
        <v>360</v>
      </c>
      <c r="B10" s="186"/>
      <c r="C10" s="186"/>
      <c r="D10" s="186"/>
      <c r="E10" s="186"/>
      <c r="F10" s="186"/>
      <c r="G10" s="186"/>
      <c r="H10" s="186"/>
      <c r="I10" s="158"/>
    </row>
    <row r="11" spans="1:9">
      <c r="A11" s="120"/>
      <c r="I11" s="209"/>
    </row>
    <row r="12" spans="1:9">
      <c r="I12" s="209"/>
    </row>
  </sheetData>
  <mergeCells count="4">
    <mergeCell ref="A3:A4"/>
    <mergeCell ref="E3:F3"/>
    <mergeCell ref="H3:I3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K26"/>
  <sheetViews>
    <sheetView zoomScaleNormal="100" workbookViewId="0">
      <selection activeCell="O27" sqref="O27"/>
    </sheetView>
  </sheetViews>
  <sheetFormatPr defaultRowHeight="12.75"/>
  <cols>
    <col min="1" max="1" width="10" style="113" customWidth="1"/>
    <col min="2" max="4" width="14.42578125" style="113" customWidth="1"/>
    <col min="5" max="5" width="1" style="113" customWidth="1"/>
    <col min="6" max="8" width="9.42578125" style="113" customWidth="1"/>
    <col min="9" max="10" width="9.140625" style="113"/>
    <col min="11" max="11" width="9.5703125" style="113" bestFit="1" customWidth="1"/>
    <col min="12" max="16384" width="9.140625" style="113"/>
  </cols>
  <sheetData>
    <row r="1" spans="1:9" ht="17.25" customHeight="1">
      <c r="A1" s="414" t="s">
        <v>361</v>
      </c>
      <c r="B1" s="112"/>
      <c r="C1" s="112"/>
      <c r="D1" s="112"/>
      <c r="E1" s="112"/>
      <c r="F1" s="112"/>
      <c r="G1" s="112"/>
      <c r="H1" s="112"/>
    </row>
    <row r="2" spans="1:9">
      <c r="A2" s="115"/>
      <c r="B2" s="115"/>
      <c r="C2" s="115"/>
      <c r="D2" s="115"/>
      <c r="E2" s="115"/>
      <c r="F2" s="115"/>
      <c r="G2" s="115"/>
      <c r="H2" s="115"/>
    </row>
    <row r="3" spans="1:9" s="112" customFormat="1" ht="19.5" customHeight="1">
      <c r="A3" s="118"/>
      <c r="B3" s="490" t="s">
        <v>183</v>
      </c>
      <c r="C3" s="490"/>
      <c r="D3" s="490"/>
      <c r="F3" s="491" t="s">
        <v>250</v>
      </c>
      <c r="G3" s="491" t="s">
        <v>251</v>
      </c>
      <c r="H3" s="491" t="s">
        <v>252</v>
      </c>
    </row>
    <row r="4" spans="1:9" s="112" customFormat="1" ht="19.5" customHeight="1">
      <c r="A4" s="115" t="s">
        <v>184</v>
      </c>
      <c r="B4" s="160" t="s">
        <v>185</v>
      </c>
      <c r="C4" s="160" t="s">
        <v>186</v>
      </c>
      <c r="D4" s="161" t="s">
        <v>187</v>
      </c>
      <c r="E4" s="115"/>
      <c r="F4" s="492"/>
      <c r="G4" s="492"/>
      <c r="H4" s="492"/>
    </row>
    <row r="5" spans="1:9" s="112" customFormat="1" ht="7.5" customHeight="1"/>
    <row r="6" spans="1:9">
      <c r="A6" s="155" t="s">
        <v>166</v>
      </c>
      <c r="B6" s="129">
        <v>0</v>
      </c>
      <c r="C6" s="129">
        <v>1</v>
      </c>
      <c r="D6" s="411">
        <f>SUM(B6:C6)</f>
        <v>1</v>
      </c>
      <c r="E6" s="112"/>
      <c r="F6" s="146">
        <f>D6/$D$24*100</f>
        <v>0.51282051282051277</v>
      </c>
      <c r="G6" s="415">
        <f>D6</f>
        <v>1</v>
      </c>
      <c r="H6" s="163">
        <f>F6</f>
        <v>0.51282051282051277</v>
      </c>
      <c r="I6" s="128"/>
    </row>
    <row r="7" spans="1:9">
      <c r="A7" s="155" t="s">
        <v>167</v>
      </c>
      <c r="B7" s="129">
        <v>10</v>
      </c>
      <c r="C7" s="129">
        <v>14</v>
      </c>
      <c r="D7" s="411">
        <f>SUM(B7:C7)</f>
        <v>24</v>
      </c>
      <c r="E7" s="112"/>
      <c r="F7" s="146">
        <f t="shared" ref="F7:F23" si="0">D7/$D$24*100</f>
        <v>12.307692307692308</v>
      </c>
      <c r="G7" s="415">
        <f>D7+G6</f>
        <v>25</v>
      </c>
      <c r="H7" s="163">
        <f>F7+H6</f>
        <v>12.820512820512821</v>
      </c>
      <c r="I7" s="128"/>
    </row>
    <row r="8" spans="1:9" s="125" customFormat="1">
      <c r="A8" s="155" t="s">
        <v>168</v>
      </c>
      <c r="B8" s="129">
        <v>10</v>
      </c>
      <c r="C8" s="129">
        <v>8</v>
      </c>
      <c r="D8" s="411">
        <f t="shared" ref="D8:D23" si="1">SUM(B8:C8)</f>
        <v>18</v>
      </c>
      <c r="E8" s="164"/>
      <c r="F8" s="146">
        <f t="shared" si="0"/>
        <v>9.2307692307692317</v>
      </c>
      <c r="G8" s="415">
        <f t="shared" ref="G8:G23" si="2">D8+G7</f>
        <v>43</v>
      </c>
      <c r="H8" s="163">
        <f t="shared" ref="H8:H23" si="3">F8+H7</f>
        <v>22.051282051282051</v>
      </c>
      <c r="I8" s="128"/>
    </row>
    <row r="9" spans="1:9">
      <c r="A9" s="155" t="s">
        <v>169</v>
      </c>
      <c r="B9" s="129">
        <v>13</v>
      </c>
      <c r="C9" s="129">
        <v>6</v>
      </c>
      <c r="D9" s="411">
        <f t="shared" si="1"/>
        <v>19</v>
      </c>
      <c r="E9" s="112"/>
      <c r="F9" s="146">
        <f t="shared" si="0"/>
        <v>9.7435897435897445</v>
      </c>
      <c r="G9" s="415">
        <f t="shared" si="2"/>
        <v>62</v>
      </c>
      <c r="H9" s="163">
        <f t="shared" si="3"/>
        <v>31.794871794871796</v>
      </c>
      <c r="I9" s="128"/>
    </row>
    <row r="10" spans="1:9">
      <c r="A10" s="165" t="s">
        <v>188</v>
      </c>
      <c r="B10" s="129">
        <v>15</v>
      </c>
      <c r="C10" s="129">
        <v>9</v>
      </c>
      <c r="D10" s="411">
        <f t="shared" si="1"/>
        <v>24</v>
      </c>
      <c r="E10" s="112"/>
      <c r="F10" s="146">
        <f t="shared" si="0"/>
        <v>12.307692307692308</v>
      </c>
      <c r="G10" s="415">
        <f t="shared" si="2"/>
        <v>86</v>
      </c>
      <c r="H10" s="163">
        <f t="shared" si="3"/>
        <v>44.102564102564102</v>
      </c>
      <c r="I10" s="128"/>
    </row>
    <row r="11" spans="1:9">
      <c r="A11" s="155" t="s">
        <v>189</v>
      </c>
      <c r="B11" s="129">
        <v>9</v>
      </c>
      <c r="C11" s="129">
        <v>4</v>
      </c>
      <c r="D11" s="411">
        <f t="shared" si="1"/>
        <v>13</v>
      </c>
      <c r="E11" s="112"/>
      <c r="F11" s="146">
        <f t="shared" si="0"/>
        <v>6.666666666666667</v>
      </c>
      <c r="G11" s="415">
        <f t="shared" si="2"/>
        <v>99</v>
      </c>
      <c r="H11" s="163">
        <f t="shared" si="3"/>
        <v>50.769230769230766</v>
      </c>
      <c r="I11" s="128"/>
    </row>
    <row r="12" spans="1:9">
      <c r="A12" s="155" t="s">
        <v>190</v>
      </c>
      <c r="B12" s="129">
        <v>8</v>
      </c>
      <c r="C12" s="129">
        <v>7</v>
      </c>
      <c r="D12" s="411">
        <f t="shared" si="1"/>
        <v>15</v>
      </c>
      <c r="E12" s="112"/>
      <c r="F12" s="146">
        <f t="shared" si="0"/>
        <v>7.6923076923076925</v>
      </c>
      <c r="G12" s="415">
        <f t="shared" si="2"/>
        <v>114</v>
      </c>
      <c r="H12" s="163">
        <f t="shared" si="3"/>
        <v>58.46153846153846</v>
      </c>
      <c r="I12" s="128"/>
    </row>
    <row r="13" spans="1:9">
      <c r="A13" s="155" t="s">
        <v>191</v>
      </c>
      <c r="B13" s="129">
        <v>9</v>
      </c>
      <c r="C13" s="129">
        <v>8</v>
      </c>
      <c r="D13" s="411">
        <f t="shared" si="1"/>
        <v>17</v>
      </c>
      <c r="E13" s="112"/>
      <c r="F13" s="146">
        <f t="shared" si="0"/>
        <v>8.7179487179487172</v>
      </c>
      <c r="G13" s="415">
        <f t="shared" si="2"/>
        <v>131</v>
      </c>
      <c r="H13" s="163">
        <f t="shared" si="3"/>
        <v>67.179487179487182</v>
      </c>
      <c r="I13" s="128"/>
    </row>
    <row r="14" spans="1:9">
      <c r="A14" s="155" t="s">
        <v>192</v>
      </c>
      <c r="B14" s="129">
        <v>13</v>
      </c>
      <c r="C14" s="129">
        <v>9</v>
      </c>
      <c r="D14" s="411">
        <f t="shared" si="1"/>
        <v>22</v>
      </c>
      <c r="E14" s="112"/>
      <c r="F14" s="146">
        <f t="shared" si="0"/>
        <v>11.282051282051283</v>
      </c>
      <c r="G14" s="415">
        <f t="shared" si="2"/>
        <v>153</v>
      </c>
      <c r="H14" s="163">
        <f t="shared" si="3"/>
        <v>78.461538461538467</v>
      </c>
      <c r="I14" s="128"/>
    </row>
    <row r="15" spans="1:9">
      <c r="A15" s="155" t="s">
        <v>193</v>
      </c>
      <c r="B15" s="129">
        <v>9</v>
      </c>
      <c r="C15" s="129">
        <v>8</v>
      </c>
      <c r="D15" s="411">
        <f t="shared" si="1"/>
        <v>17</v>
      </c>
      <c r="E15" s="112"/>
      <c r="F15" s="146">
        <f t="shared" si="0"/>
        <v>8.7179487179487172</v>
      </c>
      <c r="G15" s="415">
        <f t="shared" si="2"/>
        <v>170</v>
      </c>
      <c r="H15" s="163">
        <f t="shared" si="3"/>
        <v>87.179487179487182</v>
      </c>
      <c r="I15" s="128"/>
    </row>
    <row r="16" spans="1:9">
      <c r="A16" s="155" t="s">
        <v>194</v>
      </c>
      <c r="B16" s="129">
        <v>10</v>
      </c>
      <c r="C16" s="129">
        <v>6</v>
      </c>
      <c r="D16" s="411">
        <f t="shared" si="1"/>
        <v>16</v>
      </c>
      <c r="E16" s="112"/>
      <c r="F16" s="146">
        <f t="shared" si="0"/>
        <v>8.2051282051282044</v>
      </c>
      <c r="G16" s="415">
        <f t="shared" si="2"/>
        <v>186</v>
      </c>
      <c r="H16" s="163">
        <f t="shared" si="3"/>
        <v>95.384615384615387</v>
      </c>
      <c r="I16" s="128"/>
    </row>
    <row r="17" spans="1:11">
      <c r="A17" s="155" t="s">
        <v>195</v>
      </c>
      <c r="B17" s="129">
        <v>3</v>
      </c>
      <c r="C17" s="129">
        <v>1</v>
      </c>
      <c r="D17" s="411">
        <f t="shared" si="1"/>
        <v>4</v>
      </c>
      <c r="E17" s="112"/>
      <c r="F17" s="146">
        <f t="shared" si="0"/>
        <v>2.0512820512820511</v>
      </c>
      <c r="G17" s="415">
        <f t="shared" si="2"/>
        <v>190</v>
      </c>
      <c r="H17" s="163">
        <f t="shared" si="3"/>
        <v>97.435897435897431</v>
      </c>
      <c r="I17" s="128"/>
    </row>
    <row r="18" spans="1:11">
      <c r="A18" s="155" t="s">
        <v>196</v>
      </c>
      <c r="B18" s="129">
        <v>0</v>
      </c>
      <c r="C18" s="129">
        <v>3</v>
      </c>
      <c r="D18" s="411">
        <f t="shared" si="1"/>
        <v>3</v>
      </c>
      <c r="E18" s="112"/>
      <c r="F18" s="146">
        <f t="shared" si="0"/>
        <v>1.5384615384615385</v>
      </c>
      <c r="G18" s="415">
        <f t="shared" si="2"/>
        <v>193</v>
      </c>
      <c r="H18" s="163">
        <f t="shared" si="3"/>
        <v>98.974358974358964</v>
      </c>
      <c r="I18" s="128"/>
    </row>
    <row r="19" spans="1:11">
      <c r="A19" s="155" t="s">
        <v>197</v>
      </c>
      <c r="B19" s="112">
        <v>0</v>
      </c>
      <c r="C19" s="112">
        <v>0</v>
      </c>
      <c r="D19" s="411">
        <f t="shared" si="1"/>
        <v>0</v>
      </c>
      <c r="E19" s="112"/>
      <c r="F19" s="146">
        <f t="shared" si="0"/>
        <v>0</v>
      </c>
      <c r="G19" s="415">
        <f t="shared" si="2"/>
        <v>193</v>
      </c>
      <c r="H19" s="163">
        <f t="shared" si="3"/>
        <v>98.974358974358964</v>
      </c>
      <c r="I19" s="128"/>
      <c r="J19" s="128"/>
      <c r="K19" s="128"/>
    </row>
    <row r="20" spans="1:11">
      <c r="A20" s="155" t="s">
        <v>198</v>
      </c>
      <c r="B20" s="112">
        <v>0</v>
      </c>
      <c r="C20" s="112">
        <v>0</v>
      </c>
      <c r="D20" s="411">
        <f t="shared" si="1"/>
        <v>0</v>
      </c>
      <c r="E20" s="112"/>
      <c r="F20" s="146">
        <f t="shared" si="0"/>
        <v>0</v>
      </c>
      <c r="G20" s="415">
        <f t="shared" si="2"/>
        <v>193</v>
      </c>
      <c r="H20" s="163">
        <f t="shared" si="3"/>
        <v>98.974358974358964</v>
      </c>
      <c r="I20" s="128"/>
      <c r="J20" s="128"/>
      <c r="K20" s="128"/>
    </row>
    <row r="21" spans="1:11">
      <c r="A21" s="155" t="s">
        <v>199</v>
      </c>
      <c r="B21" s="412">
        <v>0</v>
      </c>
      <c r="C21" s="82">
        <v>2</v>
      </c>
      <c r="D21" s="411">
        <f t="shared" si="1"/>
        <v>2</v>
      </c>
      <c r="E21" s="112"/>
      <c r="F21" s="146">
        <f t="shared" si="0"/>
        <v>1.0256410256410255</v>
      </c>
      <c r="G21" s="415">
        <f t="shared" si="2"/>
        <v>195</v>
      </c>
      <c r="H21" s="163">
        <f t="shared" si="3"/>
        <v>99.999999999999986</v>
      </c>
      <c r="I21" s="128"/>
      <c r="J21" s="128"/>
      <c r="K21" s="128"/>
    </row>
    <row r="22" spans="1:11">
      <c r="A22" s="155" t="s">
        <v>200</v>
      </c>
      <c r="B22" s="112">
        <v>0</v>
      </c>
      <c r="C22" s="112">
        <v>0</v>
      </c>
      <c r="D22" s="411">
        <f t="shared" si="1"/>
        <v>0</v>
      </c>
      <c r="E22" s="112"/>
      <c r="F22" s="146">
        <f t="shared" si="0"/>
        <v>0</v>
      </c>
      <c r="G22" s="415">
        <f t="shared" si="2"/>
        <v>195</v>
      </c>
      <c r="H22" s="163">
        <f t="shared" si="3"/>
        <v>99.999999999999986</v>
      </c>
      <c r="I22" s="128"/>
      <c r="J22" s="128"/>
      <c r="K22" s="128"/>
    </row>
    <row r="23" spans="1:11">
      <c r="A23" s="155" t="s">
        <v>201</v>
      </c>
      <c r="B23" s="112">
        <v>0</v>
      </c>
      <c r="C23" s="112">
        <v>0</v>
      </c>
      <c r="D23" s="411">
        <f t="shared" si="1"/>
        <v>0</v>
      </c>
      <c r="F23" s="146">
        <f t="shared" si="0"/>
        <v>0</v>
      </c>
      <c r="G23" s="415">
        <f t="shared" si="2"/>
        <v>195</v>
      </c>
      <c r="H23" s="163">
        <f t="shared" si="3"/>
        <v>99.999999999999986</v>
      </c>
      <c r="I23" s="128"/>
      <c r="J23" s="128"/>
      <c r="K23" s="128"/>
    </row>
    <row r="24" spans="1:11">
      <c r="A24" s="124" t="s">
        <v>14</v>
      </c>
      <c r="B24" s="413">
        <f>SUM(B6:B23)</f>
        <v>109</v>
      </c>
      <c r="C24" s="413">
        <f>SUM(C6:C23)</f>
        <v>86</v>
      </c>
      <c r="D24" s="166">
        <f>SUM(D6:D23)</f>
        <v>195</v>
      </c>
      <c r="E24" s="115"/>
      <c r="F24" s="252">
        <v>100</v>
      </c>
      <c r="G24" s="413">
        <v>195</v>
      </c>
      <c r="H24" s="167">
        <v>100</v>
      </c>
      <c r="I24" s="128"/>
      <c r="J24" s="128"/>
      <c r="K24" s="128"/>
    </row>
    <row r="25" spans="1:11">
      <c r="A25" s="120" t="s">
        <v>202</v>
      </c>
      <c r="G25" s="168"/>
    </row>
    <row r="26" spans="1:11">
      <c r="A26" s="120" t="s">
        <v>203</v>
      </c>
      <c r="G26" s="169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41"/>
  <sheetViews>
    <sheetView zoomScaleNormal="100" workbookViewId="0">
      <selection activeCell="K27" sqref="K27"/>
    </sheetView>
  </sheetViews>
  <sheetFormatPr defaultRowHeight="12.75"/>
  <cols>
    <col min="1" max="1" width="20.7109375" style="136" customWidth="1"/>
    <col min="2" max="3" width="9.28515625" style="136" customWidth="1"/>
    <col min="4" max="4" width="0.85546875" style="136" customWidth="1"/>
    <col min="5" max="5" width="9.5703125" style="135" customWidth="1"/>
    <col min="6" max="6" width="9.5703125" style="136" customWidth="1"/>
    <col min="7" max="7" width="0.7109375" style="136" customWidth="1"/>
    <col min="8" max="9" width="9.28515625" style="136" customWidth="1"/>
    <col min="10" max="10" width="9.7109375" style="136" customWidth="1"/>
    <col min="11" max="16384" width="9.140625" style="136"/>
  </cols>
  <sheetData>
    <row r="1" spans="1:17" ht="13.5" customHeight="1">
      <c r="A1" s="147" t="s">
        <v>204</v>
      </c>
      <c r="B1" s="135"/>
      <c r="C1" s="135"/>
      <c r="D1" s="135"/>
      <c r="F1" s="135"/>
    </row>
    <row r="2" spans="1:17" ht="13.5" customHeight="1">
      <c r="A2" s="147" t="s">
        <v>344</v>
      </c>
      <c r="B2" s="135"/>
      <c r="C2" s="135"/>
      <c r="D2" s="135"/>
      <c r="F2" s="135"/>
    </row>
    <row r="3" spans="1:17">
      <c r="A3" s="134"/>
      <c r="B3" s="135"/>
      <c r="C3" s="135"/>
      <c r="D3" s="135"/>
      <c r="F3" s="135"/>
    </row>
    <row r="4" spans="1:17" ht="14.25" customHeight="1">
      <c r="A4" s="170"/>
      <c r="B4" s="486">
        <v>2013</v>
      </c>
      <c r="C4" s="486"/>
      <c r="D4" s="170"/>
      <c r="E4" s="486">
        <v>2014</v>
      </c>
      <c r="F4" s="486"/>
      <c r="G4" s="170"/>
      <c r="H4" s="486">
        <v>2015</v>
      </c>
      <c r="I4" s="486"/>
    </row>
    <row r="5" spans="1:17" ht="25.5" customHeight="1">
      <c r="A5" s="171" t="s">
        <v>205</v>
      </c>
      <c r="B5" s="392" t="s">
        <v>2</v>
      </c>
      <c r="C5" s="391" t="s">
        <v>39</v>
      </c>
      <c r="D5" s="151"/>
      <c r="E5" s="392" t="s">
        <v>2</v>
      </c>
      <c r="F5" s="391" t="s">
        <v>39</v>
      </c>
      <c r="G5" s="151"/>
      <c r="H5" s="172" t="s">
        <v>2</v>
      </c>
      <c r="I5" s="109" t="s">
        <v>39</v>
      </c>
    </row>
    <row r="6" spans="1:17" ht="7.5" customHeight="1">
      <c r="A6" s="135"/>
      <c r="B6" s="135"/>
      <c r="C6" s="135"/>
      <c r="D6" s="135"/>
      <c r="F6" s="135"/>
      <c r="G6" s="135"/>
      <c r="H6" s="135"/>
      <c r="I6" s="135"/>
      <c r="L6"/>
      <c r="M6" s="82"/>
    </row>
    <row r="7" spans="1:17">
      <c r="A7" s="135" t="s">
        <v>206</v>
      </c>
      <c r="B7" s="135">
        <v>87</v>
      </c>
      <c r="C7" s="173">
        <v>30</v>
      </c>
      <c r="D7" s="135"/>
      <c r="E7" s="135">
        <v>77</v>
      </c>
      <c r="F7" s="173">
        <v>31.174089068825911</v>
      </c>
      <c r="G7" s="135"/>
      <c r="H7" s="135">
        <v>45</v>
      </c>
      <c r="I7" s="153">
        <f>H7/$H$33*100</f>
        <v>23.076923076923077</v>
      </c>
      <c r="J7" s="396"/>
      <c r="K7" s="177"/>
      <c r="L7" s="174"/>
      <c r="M7" s="135"/>
      <c r="N7" s="175"/>
      <c r="O7" s="137"/>
      <c r="P7" s="175"/>
      <c r="Q7" s="142"/>
    </row>
    <row r="8" spans="1:17">
      <c r="A8" s="176" t="s">
        <v>208</v>
      </c>
      <c r="B8" s="135">
        <v>26</v>
      </c>
      <c r="C8" s="173">
        <v>8.9655172413793096</v>
      </c>
      <c r="D8" s="135"/>
      <c r="E8" s="135">
        <v>14</v>
      </c>
      <c r="F8" s="173">
        <v>5.668016194331984</v>
      </c>
      <c r="G8" s="135"/>
      <c r="H8" s="135">
        <v>15</v>
      </c>
      <c r="I8" s="153">
        <f t="shared" ref="I8:I32" si="0">H8/$H$33*100</f>
        <v>7.6923076923076925</v>
      </c>
      <c r="J8" s="396"/>
      <c r="K8" s="177"/>
      <c r="L8" s="174"/>
      <c r="M8" s="176"/>
      <c r="N8" s="175"/>
      <c r="O8" s="137"/>
      <c r="P8" s="175"/>
      <c r="Q8" s="142"/>
    </row>
    <row r="9" spans="1:17">
      <c r="A9" s="177" t="s">
        <v>212</v>
      </c>
      <c r="B9" s="135">
        <v>14</v>
      </c>
      <c r="C9" s="173">
        <v>4.8275862068965516</v>
      </c>
      <c r="D9" s="135"/>
      <c r="E9" s="135">
        <v>2</v>
      </c>
      <c r="F9" s="173">
        <v>0.80971659919028338</v>
      </c>
      <c r="G9" s="135"/>
      <c r="H9" s="135">
        <v>15</v>
      </c>
      <c r="I9" s="153">
        <f t="shared" si="0"/>
        <v>7.6923076923076925</v>
      </c>
      <c r="J9" s="396"/>
      <c r="K9" s="177"/>
      <c r="L9" s="174"/>
      <c r="M9" s="177"/>
      <c r="N9" s="175"/>
      <c r="O9" s="137"/>
      <c r="P9" s="175"/>
      <c r="Q9" s="142"/>
    </row>
    <row r="10" spans="1:17">
      <c r="A10" s="176" t="s">
        <v>221</v>
      </c>
      <c r="B10" s="177">
        <v>3</v>
      </c>
      <c r="C10" s="173">
        <v>1.0344827586206897</v>
      </c>
      <c r="D10" s="135"/>
      <c r="E10" s="135">
        <v>12</v>
      </c>
      <c r="F10" s="173">
        <v>4.8582995951417001</v>
      </c>
      <c r="G10" s="135"/>
      <c r="H10" s="135">
        <v>14</v>
      </c>
      <c r="I10" s="153">
        <f t="shared" si="0"/>
        <v>7.1794871794871788</v>
      </c>
      <c r="J10" s="396"/>
      <c r="K10" s="177"/>
      <c r="L10" s="174"/>
      <c r="M10" s="176"/>
      <c r="N10" s="175"/>
      <c r="O10" s="137"/>
      <c r="P10" s="175"/>
      <c r="Q10" s="142"/>
    </row>
    <row r="11" spans="1:17">
      <c r="A11" s="176" t="s">
        <v>214</v>
      </c>
      <c r="B11" s="135">
        <v>9</v>
      </c>
      <c r="C11" s="173">
        <v>3.103448275862069</v>
      </c>
      <c r="D11" s="135"/>
      <c r="E11" s="135">
        <v>9</v>
      </c>
      <c r="F11" s="173">
        <v>3.6437246963562751</v>
      </c>
      <c r="G11" s="135"/>
      <c r="H11" s="135">
        <v>13</v>
      </c>
      <c r="I11" s="153">
        <f t="shared" si="0"/>
        <v>6.666666666666667</v>
      </c>
      <c r="J11" s="396"/>
      <c r="K11" s="177"/>
      <c r="L11" s="174"/>
      <c r="M11" s="176"/>
      <c r="N11" s="175"/>
      <c r="O11" s="137"/>
      <c r="P11" s="175"/>
      <c r="Q11" s="142"/>
    </row>
    <row r="12" spans="1:17">
      <c r="A12" s="177" t="s">
        <v>217</v>
      </c>
      <c r="B12" s="177">
        <v>7</v>
      </c>
      <c r="C12" s="173">
        <v>2.4137931034482758</v>
      </c>
      <c r="D12" s="135"/>
      <c r="E12" s="135">
        <v>10</v>
      </c>
      <c r="F12" s="173">
        <v>4.048582995951417</v>
      </c>
      <c r="G12" s="135"/>
      <c r="H12" s="135">
        <v>12</v>
      </c>
      <c r="I12" s="153">
        <f t="shared" si="0"/>
        <v>6.1538461538461542</v>
      </c>
      <c r="J12" s="396"/>
      <c r="K12" s="177"/>
      <c r="L12" s="174"/>
      <c r="M12" s="177"/>
      <c r="N12" s="175"/>
      <c r="O12" s="137"/>
      <c r="P12" s="175"/>
      <c r="Q12" s="142"/>
    </row>
    <row r="13" spans="1:17">
      <c r="A13" s="176" t="s">
        <v>210</v>
      </c>
      <c r="B13" s="135">
        <v>14</v>
      </c>
      <c r="C13" s="173">
        <v>4.8275862068965516</v>
      </c>
      <c r="D13" s="135"/>
      <c r="E13" s="135">
        <v>14</v>
      </c>
      <c r="F13" s="173">
        <v>5.668016194331984</v>
      </c>
      <c r="G13" s="135"/>
      <c r="H13" s="135">
        <v>10</v>
      </c>
      <c r="I13" s="153">
        <f t="shared" si="0"/>
        <v>5.1282051282051277</v>
      </c>
      <c r="J13" s="396"/>
      <c r="K13" s="177"/>
      <c r="L13" s="174"/>
      <c r="M13" s="176"/>
      <c r="N13" s="175"/>
      <c r="O13" s="137"/>
      <c r="P13" s="175"/>
      <c r="Q13" s="142"/>
    </row>
    <row r="14" spans="1:17">
      <c r="A14" s="177" t="s">
        <v>211</v>
      </c>
      <c r="B14" s="135">
        <v>14</v>
      </c>
      <c r="C14" s="173">
        <v>4.8275862068965516</v>
      </c>
      <c r="D14" s="135"/>
      <c r="E14" s="135">
        <v>26</v>
      </c>
      <c r="F14" s="173">
        <v>10.526315789473683</v>
      </c>
      <c r="G14" s="135"/>
      <c r="H14" s="135">
        <v>9</v>
      </c>
      <c r="I14" s="153">
        <f t="shared" si="0"/>
        <v>4.6153846153846159</v>
      </c>
      <c r="J14" s="396"/>
      <c r="K14" s="177"/>
      <c r="L14" s="174"/>
      <c r="M14" s="177"/>
      <c r="N14" s="175"/>
      <c r="O14" s="176"/>
      <c r="P14" s="175"/>
      <c r="Q14" s="142"/>
    </row>
    <row r="15" spans="1:17">
      <c r="A15" s="176" t="s">
        <v>219</v>
      </c>
      <c r="B15" s="177">
        <v>7</v>
      </c>
      <c r="C15" s="173">
        <v>2.4137931034482758</v>
      </c>
      <c r="D15" s="177"/>
      <c r="E15" s="135">
        <v>8</v>
      </c>
      <c r="F15" s="173">
        <v>3.2388663967611335</v>
      </c>
      <c r="G15" s="177"/>
      <c r="H15" s="135">
        <v>9</v>
      </c>
      <c r="I15" s="153">
        <f t="shared" si="0"/>
        <v>4.6153846153846159</v>
      </c>
      <c r="J15" s="396"/>
      <c r="K15" s="177"/>
      <c r="L15" s="174"/>
      <c r="M15" s="176"/>
      <c r="N15" s="175"/>
      <c r="O15" s="176"/>
      <c r="P15" s="175"/>
      <c r="Q15" s="142"/>
    </row>
    <row r="16" spans="1:17">
      <c r="A16" s="176" t="s">
        <v>216</v>
      </c>
      <c r="B16" s="135">
        <v>7</v>
      </c>
      <c r="C16" s="173">
        <v>2.4137931034482758</v>
      </c>
      <c r="D16" s="135"/>
      <c r="E16" s="135">
        <v>16</v>
      </c>
      <c r="F16" s="173">
        <v>6.4777327935222671</v>
      </c>
      <c r="G16" s="135"/>
      <c r="H16" s="135">
        <v>7</v>
      </c>
      <c r="I16" s="153">
        <f t="shared" si="0"/>
        <v>3.5897435897435894</v>
      </c>
      <c r="J16" s="396"/>
      <c r="K16" s="177"/>
      <c r="L16" s="174"/>
      <c r="M16" s="176"/>
      <c r="N16" s="175"/>
      <c r="O16" s="176"/>
      <c r="P16" s="175"/>
      <c r="Q16" s="142"/>
    </row>
    <row r="17" spans="1:17">
      <c r="A17" s="176" t="s">
        <v>213</v>
      </c>
      <c r="B17" s="135">
        <v>10</v>
      </c>
      <c r="C17" s="173">
        <v>3.4482758620689653</v>
      </c>
      <c r="D17" s="135"/>
      <c r="E17" s="135">
        <v>4</v>
      </c>
      <c r="F17" s="173">
        <v>1.6194331983805668</v>
      </c>
      <c r="G17" s="135"/>
      <c r="H17" s="135">
        <v>7</v>
      </c>
      <c r="I17" s="153">
        <f t="shared" si="0"/>
        <v>3.5897435897435894</v>
      </c>
      <c r="J17" s="396"/>
      <c r="K17" s="177"/>
      <c r="L17" s="174"/>
      <c r="M17" s="176"/>
      <c r="N17" s="175"/>
      <c r="O17" s="137"/>
      <c r="P17" s="175"/>
      <c r="Q17" s="142"/>
    </row>
    <row r="18" spans="1:17">
      <c r="A18" s="177" t="s">
        <v>223</v>
      </c>
      <c r="B18" s="135">
        <v>2</v>
      </c>
      <c r="C18" s="173">
        <v>0.68965517241379315</v>
      </c>
      <c r="D18" s="135"/>
      <c r="E18" s="135">
        <v>2</v>
      </c>
      <c r="F18" s="173">
        <v>0.80971659919028338</v>
      </c>
      <c r="G18" s="135"/>
      <c r="H18" s="135">
        <v>6</v>
      </c>
      <c r="I18" s="153">
        <f t="shared" si="0"/>
        <v>3.0769230769230771</v>
      </c>
      <c r="J18" s="396"/>
      <c r="K18" s="177"/>
      <c r="L18" s="174"/>
      <c r="M18" s="177"/>
      <c r="N18" s="175"/>
      <c r="O18" s="137"/>
      <c r="P18" s="175"/>
      <c r="Q18" s="142"/>
    </row>
    <row r="19" spans="1:17">
      <c r="A19" s="176" t="s">
        <v>207</v>
      </c>
      <c r="B19" s="135">
        <v>35</v>
      </c>
      <c r="C19" s="173">
        <v>12.068965517241379</v>
      </c>
      <c r="D19" s="135"/>
      <c r="E19" s="135">
        <v>22</v>
      </c>
      <c r="F19" s="173">
        <v>8.9068825910931171</v>
      </c>
      <c r="G19" s="135"/>
      <c r="H19" s="135">
        <v>5</v>
      </c>
      <c r="I19" s="153">
        <f t="shared" si="0"/>
        <v>2.5641025641025639</v>
      </c>
      <c r="J19" s="396"/>
      <c r="K19" s="177"/>
      <c r="L19" s="174"/>
      <c r="M19" s="176"/>
      <c r="N19" s="175"/>
      <c r="O19" s="137"/>
      <c r="P19" s="175"/>
      <c r="Q19" s="142"/>
    </row>
    <row r="20" spans="1:17">
      <c r="A20" s="176" t="s">
        <v>220</v>
      </c>
      <c r="B20" s="177">
        <v>5</v>
      </c>
      <c r="C20" s="173">
        <v>1.7241379310344827</v>
      </c>
      <c r="D20" s="177"/>
      <c r="E20" s="135">
        <v>10</v>
      </c>
      <c r="F20" s="173">
        <v>4.048582995951417</v>
      </c>
      <c r="G20" s="177"/>
      <c r="H20" s="136">
        <v>4</v>
      </c>
      <c r="I20" s="153">
        <f t="shared" si="0"/>
        <v>2.0512820512820511</v>
      </c>
      <c r="J20" s="396"/>
      <c r="K20" s="177"/>
      <c r="L20" s="174"/>
      <c r="M20" s="176"/>
      <c r="N20" s="175"/>
      <c r="O20" s="137"/>
      <c r="P20" s="175"/>
      <c r="Q20" s="142"/>
    </row>
    <row r="21" spans="1:17">
      <c r="A21" s="176" t="s">
        <v>225</v>
      </c>
      <c r="B21" s="135">
        <v>1</v>
      </c>
      <c r="C21" s="173">
        <v>0.34482758620689657</v>
      </c>
      <c r="D21" s="135"/>
      <c r="E21" s="135">
        <v>4</v>
      </c>
      <c r="F21" s="173">
        <v>1.6194331983805668</v>
      </c>
      <c r="G21" s="135"/>
      <c r="H21" s="135">
        <v>3</v>
      </c>
      <c r="I21" s="153">
        <f t="shared" si="0"/>
        <v>1.5384615384615385</v>
      </c>
      <c r="J21" s="396"/>
      <c r="K21" s="159"/>
      <c r="L21" s="174"/>
      <c r="M21" s="137"/>
      <c r="N21" s="175"/>
      <c r="O21" s="137"/>
      <c r="P21" s="175"/>
      <c r="Q21" s="142"/>
    </row>
    <row r="22" spans="1:17">
      <c r="A22" s="176" t="s">
        <v>218</v>
      </c>
      <c r="B22" s="177">
        <v>7</v>
      </c>
      <c r="C22" s="173">
        <v>2.4137931034482758</v>
      </c>
      <c r="D22" s="177"/>
      <c r="E22" s="135">
        <v>3</v>
      </c>
      <c r="F22" s="173">
        <v>1.214574898785425</v>
      </c>
      <c r="G22" s="177"/>
      <c r="H22" s="135">
        <v>3</v>
      </c>
      <c r="I22" s="153">
        <f t="shared" si="0"/>
        <v>1.5384615384615385</v>
      </c>
      <c r="J22" s="396"/>
      <c r="K22" s="159"/>
      <c r="L22" s="174"/>
      <c r="M22" s="137"/>
      <c r="N22" s="175"/>
      <c r="O22" s="137"/>
      <c r="P22" s="175"/>
      <c r="Q22" s="142"/>
    </row>
    <row r="23" spans="1:17">
      <c r="A23" s="177" t="s">
        <v>222</v>
      </c>
      <c r="B23" s="135">
        <v>2</v>
      </c>
      <c r="C23" s="173">
        <v>0.68965517241379315</v>
      </c>
      <c r="D23" s="135"/>
      <c r="E23" s="135">
        <v>0</v>
      </c>
      <c r="F23" s="173">
        <v>0</v>
      </c>
      <c r="G23" s="135"/>
      <c r="H23" s="135">
        <v>3</v>
      </c>
      <c r="I23" s="153">
        <f t="shared" si="0"/>
        <v>1.5384615384615385</v>
      </c>
      <c r="J23" s="396"/>
      <c r="K23" s="159"/>
      <c r="L23" s="174"/>
      <c r="M23" s="137"/>
      <c r="N23" s="175"/>
      <c r="O23" s="137"/>
      <c r="P23" s="175"/>
      <c r="Q23" s="142"/>
    </row>
    <row r="24" spans="1:17">
      <c r="A24" s="177" t="s">
        <v>362</v>
      </c>
      <c r="B24" s="177">
        <v>0</v>
      </c>
      <c r="C24" s="173">
        <v>0</v>
      </c>
      <c r="D24" s="177"/>
      <c r="E24" s="135">
        <v>0</v>
      </c>
      <c r="F24" s="173">
        <v>0</v>
      </c>
      <c r="G24" s="177"/>
      <c r="H24" s="135">
        <v>3</v>
      </c>
      <c r="I24" s="153">
        <f t="shared" si="0"/>
        <v>1.5384615384615385</v>
      </c>
      <c r="J24" s="396"/>
      <c r="K24" s="159"/>
      <c r="L24" s="174"/>
      <c r="M24" s="137"/>
      <c r="N24" s="175"/>
      <c r="O24" s="137"/>
      <c r="P24" s="175"/>
      <c r="Q24" s="142"/>
    </row>
    <row r="25" spans="1:17">
      <c r="A25" s="177" t="s">
        <v>228</v>
      </c>
      <c r="B25" s="177">
        <v>0</v>
      </c>
      <c r="C25" s="173">
        <v>0</v>
      </c>
      <c r="D25" s="177"/>
      <c r="E25" s="135">
        <v>1</v>
      </c>
      <c r="F25" s="173">
        <v>0.40485829959514169</v>
      </c>
      <c r="G25" s="177"/>
      <c r="H25" s="135">
        <v>2</v>
      </c>
      <c r="I25" s="153">
        <f t="shared" si="0"/>
        <v>1.0256410256410255</v>
      </c>
      <c r="J25" s="396"/>
      <c r="K25" s="159"/>
      <c r="L25" s="174"/>
      <c r="M25" s="137"/>
      <c r="N25" s="175"/>
      <c r="O25" s="137"/>
      <c r="P25" s="175"/>
      <c r="Q25" s="142"/>
    </row>
    <row r="26" spans="1:17">
      <c r="A26" s="177" t="s">
        <v>363</v>
      </c>
      <c r="B26" s="177">
        <v>0</v>
      </c>
      <c r="C26" s="173">
        <v>0</v>
      </c>
      <c r="D26" s="177"/>
      <c r="E26" s="135">
        <v>0</v>
      </c>
      <c r="F26" s="173">
        <v>0</v>
      </c>
      <c r="G26" s="177"/>
      <c r="H26" s="135">
        <v>2</v>
      </c>
      <c r="I26" s="153">
        <f t="shared" si="0"/>
        <v>1.0256410256410255</v>
      </c>
      <c r="J26" s="396"/>
      <c r="K26" s="401"/>
      <c r="L26" s="174"/>
      <c r="M26" s="137"/>
      <c r="N26" s="175"/>
      <c r="O26" s="137"/>
      <c r="P26" s="175"/>
      <c r="Q26" s="142"/>
    </row>
    <row r="27" spans="1:17">
      <c r="A27" s="177" t="s">
        <v>215</v>
      </c>
      <c r="B27" s="135">
        <v>7</v>
      </c>
      <c r="C27" s="173">
        <v>2.4137931034482758</v>
      </c>
      <c r="D27" s="135"/>
      <c r="E27" s="135">
        <v>3</v>
      </c>
      <c r="F27" s="173">
        <v>1.214574898785425</v>
      </c>
      <c r="G27" s="135"/>
      <c r="H27" s="135">
        <v>1</v>
      </c>
      <c r="I27" s="153">
        <f t="shared" si="0"/>
        <v>0.51282051282051277</v>
      </c>
      <c r="J27" s="396"/>
      <c r="K27" s="159"/>
      <c r="L27" s="174"/>
      <c r="M27" s="137"/>
      <c r="N27" s="175"/>
      <c r="O27" s="137"/>
      <c r="P27" s="175"/>
      <c r="Q27" s="142"/>
    </row>
    <row r="28" spans="1:17" s="179" customFormat="1">
      <c r="A28" s="177" t="s">
        <v>227</v>
      </c>
      <c r="B28" s="177">
        <v>0</v>
      </c>
      <c r="C28" s="173">
        <v>0</v>
      </c>
      <c r="D28" s="177"/>
      <c r="E28" s="135">
        <v>0</v>
      </c>
      <c r="F28" s="173">
        <v>0</v>
      </c>
      <c r="G28" s="177"/>
      <c r="H28" s="135">
        <v>1</v>
      </c>
      <c r="I28" s="153">
        <f t="shared" si="0"/>
        <v>0.51282051282051277</v>
      </c>
      <c r="J28" s="396"/>
      <c r="K28" s="237"/>
      <c r="L28" s="174"/>
      <c r="M28" s="137"/>
      <c r="N28" s="175"/>
      <c r="O28" s="137"/>
      <c r="P28" s="175"/>
      <c r="Q28" s="178"/>
    </row>
    <row r="29" spans="1:17" s="179" customFormat="1">
      <c r="A29" s="177" t="s">
        <v>209</v>
      </c>
      <c r="B29" s="135">
        <v>24</v>
      </c>
      <c r="C29" s="173">
        <v>8.2758620689655178</v>
      </c>
      <c r="D29" s="135"/>
      <c r="E29" s="135">
        <v>4</v>
      </c>
      <c r="F29" s="173">
        <v>1.6194331983805668</v>
      </c>
      <c r="G29" s="135"/>
      <c r="H29" s="135">
        <v>0</v>
      </c>
      <c r="I29" s="153">
        <f t="shared" si="0"/>
        <v>0</v>
      </c>
      <c r="J29" s="396"/>
      <c r="K29" s="401"/>
      <c r="L29" s="174"/>
      <c r="M29" s="137"/>
      <c r="N29" s="175"/>
      <c r="O29" s="137"/>
      <c r="P29" s="175"/>
      <c r="Q29" s="178"/>
    </row>
    <row r="30" spans="1:17" s="179" customFormat="1">
      <c r="A30" s="176" t="s">
        <v>226</v>
      </c>
      <c r="B30" s="135">
        <v>1</v>
      </c>
      <c r="C30" s="173">
        <v>0.34482758620689657</v>
      </c>
      <c r="D30" s="135"/>
      <c r="E30" s="135">
        <v>1</v>
      </c>
      <c r="F30" s="173">
        <v>0.40485829959514169</v>
      </c>
      <c r="G30" s="135"/>
      <c r="H30" s="135">
        <v>0</v>
      </c>
      <c r="I30" s="153">
        <f t="shared" si="0"/>
        <v>0</v>
      </c>
      <c r="J30" s="396"/>
      <c r="K30" s="401"/>
      <c r="L30" s="174"/>
      <c r="M30" s="137"/>
      <c r="N30" s="175"/>
      <c r="O30" s="137"/>
      <c r="P30" s="175"/>
      <c r="Q30" s="178"/>
    </row>
    <row r="31" spans="1:17" s="179" customFormat="1">
      <c r="A31" s="177" t="s">
        <v>224</v>
      </c>
      <c r="B31" s="135">
        <v>2</v>
      </c>
      <c r="C31" s="173">
        <v>0.68965517241379315</v>
      </c>
      <c r="D31" s="135"/>
      <c r="E31" s="135">
        <v>0</v>
      </c>
      <c r="F31" s="173">
        <v>0</v>
      </c>
      <c r="G31" s="135"/>
      <c r="H31" s="135">
        <v>0</v>
      </c>
      <c r="I31" s="153">
        <f t="shared" si="0"/>
        <v>0</v>
      </c>
      <c r="J31" s="396"/>
      <c r="K31" s="401"/>
      <c r="L31" s="174"/>
      <c r="M31" s="137"/>
      <c r="N31" s="175"/>
      <c r="O31" s="137"/>
      <c r="P31" s="175"/>
      <c r="Q31" s="178"/>
    </row>
    <row r="32" spans="1:17">
      <c r="A32" s="176" t="s">
        <v>229</v>
      </c>
      <c r="B32" s="177">
        <v>6</v>
      </c>
      <c r="C32" s="173">
        <v>2.0689655172413794</v>
      </c>
      <c r="D32" s="177"/>
      <c r="E32" s="135">
        <v>5</v>
      </c>
      <c r="F32" s="173">
        <v>2</v>
      </c>
      <c r="G32" s="177"/>
      <c r="H32" s="135">
        <v>6</v>
      </c>
      <c r="I32" s="153">
        <f t="shared" si="0"/>
        <v>3.0769230769230771</v>
      </c>
      <c r="J32" s="396"/>
      <c r="K32" s="159"/>
      <c r="L32" s="174"/>
      <c r="M32" s="137"/>
      <c r="N32" s="175"/>
      <c r="O32" s="137"/>
      <c r="P32" s="175"/>
      <c r="Q32" s="142"/>
    </row>
    <row r="33" spans="1:17">
      <c r="A33" s="180" t="s">
        <v>14</v>
      </c>
      <c r="B33" s="181">
        <f>SUM(B7:B32)</f>
        <v>290</v>
      </c>
      <c r="C33" s="181">
        <v>100</v>
      </c>
      <c r="D33" s="181"/>
      <c r="E33" s="181">
        <v>247</v>
      </c>
      <c r="F33" s="181">
        <v>100</v>
      </c>
      <c r="G33" s="181"/>
      <c r="H33" s="181">
        <f>SUM(H7:H32)</f>
        <v>195</v>
      </c>
      <c r="I33" s="397">
        <f>H33/$H$33*100</f>
        <v>100</v>
      </c>
      <c r="J33" s="396"/>
      <c r="K33" s="142"/>
      <c r="L33" s="174"/>
      <c r="M33" s="176"/>
      <c r="N33" s="175"/>
      <c r="O33" s="184"/>
      <c r="P33" s="175"/>
      <c r="Q33" s="142"/>
    </row>
    <row r="34" spans="1:17">
      <c r="A34" s="120" t="s">
        <v>202</v>
      </c>
      <c r="K34" s="142"/>
      <c r="L34" s="178"/>
      <c r="M34" s="178"/>
      <c r="N34" s="178"/>
      <c r="O34" s="178"/>
      <c r="P34" s="178"/>
      <c r="Q34" s="142"/>
    </row>
    <row r="35" spans="1:17">
      <c r="E35" s="136"/>
    </row>
    <row r="36" spans="1:17">
      <c r="A36" s="142"/>
    </row>
    <row r="37" spans="1:17">
      <c r="A37" s="177"/>
    </row>
    <row r="38" spans="1:17">
      <c r="A38" s="177"/>
    </row>
    <row r="39" spans="1:17">
      <c r="A39" s="177"/>
    </row>
    <row r="40" spans="1:17">
      <c r="A40" s="177"/>
    </row>
    <row r="41" spans="1:17">
      <c r="A41" s="177"/>
    </row>
  </sheetData>
  <sortState ref="A7:I38">
    <sortCondition descending="1" ref="H7:H38"/>
  </sortState>
  <mergeCells count="3">
    <mergeCell ref="B4:C4"/>
    <mergeCell ref="E4:F4"/>
    <mergeCell ref="H4:I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103"/>
  <sheetViews>
    <sheetView zoomScaleNormal="100" workbookViewId="0">
      <selection activeCell="G19" sqref="G19"/>
    </sheetView>
  </sheetViews>
  <sheetFormatPr defaultRowHeight="12.75"/>
  <cols>
    <col min="1" max="1" width="15.42578125" style="187" customWidth="1"/>
    <col min="2" max="4" width="19.85546875" style="187" customWidth="1"/>
    <col min="5" max="16384" width="9.140625" style="187"/>
  </cols>
  <sheetData>
    <row r="1" spans="1:9" ht="15.75" customHeight="1">
      <c r="A1" s="185" t="s">
        <v>230</v>
      </c>
      <c r="B1" s="186"/>
      <c r="C1" s="186"/>
      <c r="D1" s="186"/>
      <c r="E1" s="186"/>
    </row>
    <row r="2" spans="1:9" ht="15.75" customHeight="1">
      <c r="A2" s="185" t="s">
        <v>347</v>
      </c>
      <c r="B2" s="186"/>
      <c r="C2" s="186"/>
      <c r="D2" s="186"/>
      <c r="E2" s="186"/>
    </row>
    <row r="3" spans="1:9">
      <c r="A3" s="188"/>
      <c r="B3" s="186"/>
      <c r="C3" s="186"/>
      <c r="D3" s="186"/>
      <c r="E3" s="186"/>
    </row>
    <row r="4" spans="1:9" s="186" customFormat="1" ht="15" customHeight="1">
      <c r="A4" s="493" t="s">
        <v>231</v>
      </c>
      <c r="B4" s="494" t="s">
        <v>1</v>
      </c>
      <c r="C4" s="494"/>
      <c r="D4" s="494"/>
    </row>
    <row r="5" spans="1:9" s="186" customFormat="1" ht="15" customHeight="1">
      <c r="A5" s="493"/>
      <c r="B5" s="189">
        <v>2013</v>
      </c>
      <c r="C5" s="189">
        <v>2014</v>
      </c>
      <c r="D5" s="190">
        <v>2015</v>
      </c>
    </row>
    <row r="6" spans="1:9" s="186" customFormat="1" ht="5.25" customHeight="1"/>
    <row r="7" spans="1:9" s="186" customFormat="1" ht="12">
      <c r="B7" s="495"/>
      <c r="C7" s="495"/>
      <c r="D7" s="495"/>
    </row>
    <row r="8" spans="1:9" s="186" customFormat="1" ht="6.75" customHeight="1">
      <c r="A8" s="191"/>
      <c r="E8" s="192"/>
    </row>
    <row r="9" spans="1:9" s="186" customFormat="1" ht="15" customHeight="1">
      <c r="A9" s="191" t="s">
        <v>232</v>
      </c>
      <c r="B9" s="186">
        <v>67</v>
      </c>
      <c r="C9" s="186">
        <v>40</v>
      </c>
      <c r="D9" s="186">
        <v>15</v>
      </c>
      <c r="F9" s="194"/>
      <c r="G9" s="193"/>
      <c r="H9" s="193"/>
      <c r="I9" s="194"/>
    </row>
    <row r="10" spans="1:9" s="186" customFormat="1" ht="15" customHeight="1">
      <c r="A10" s="191" t="s">
        <v>233</v>
      </c>
      <c r="B10" s="186">
        <v>50</v>
      </c>
      <c r="C10" s="186">
        <v>63</v>
      </c>
      <c r="D10" s="186">
        <v>41</v>
      </c>
      <c r="F10" s="194"/>
      <c r="G10" s="193"/>
      <c r="H10" s="193"/>
      <c r="I10" s="194"/>
    </row>
    <row r="11" spans="1:9" s="186" customFormat="1" ht="15" customHeight="1">
      <c r="A11" s="191" t="s">
        <v>234</v>
      </c>
      <c r="B11" s="186">
        <v>44</v>
      </c>
      <c r="C11" s="186">
        <v>39</v>
      </c>
      <c r="D11" s="186">
        <v>47</v>
      </c>
      <c r="F11" s="194"/>
      <c r="G11" s="193"/>
      <c r="H11" s="193"/>
      <c r="I11" s="194"/>
    </row>
    <row r="12" spans="1:9" s="186" customFormat="1" ht="15" customHeight="1">
      <c r="A12" s="191" t="s">
        <v>235</v>
      </c>
      <c r="B12" s="186">
        <v>129</v>
      </c>
      <c r="C12" s="186">
        <v>105</v>
      </c>
      <c r="D12" s="186">
        <v>92</v>
      </c>
      <c r="F12" s="194"/>
      <c r="G12" s="193"/>
      <c r="H12" s="193"/>
      <c r="I12" s="194"/>
    </row>
    <row r="13" spans="1:9" s="186" customFormat="1" ht="15" customHeight="1">
      <c r="A13" s="195" t="s">
        <v>14</v>
      </c>
      <c r="B13" s="196">
        <f>SUM(B9:B12)</f>
        <v>290</v>
      </c>
      <c r="C13" s="196">
        <f>SUM(C9:C12)</f>
        <v>247</v>
      </c>
      <c r="D13" s="196">
        <f>SUM(D9:D12)</f>
        <v>195</v>
      </c>
    </row>
    <row r="14" spans="1:9" s="186" customFormat="1" ht="7.5" customHeight="1">
      <c r="A14" s="191"/>
      <c r="B14" s="197"/>
      <c r="C14" s="197"/>
      <c r="D14" s="197"/>
    </row>
    <row r="15" spans="1:9" s="186" customFormat="1" ht="5.25" customHeight="1">
      <c r="B15" s="197"/>
      <c r="C15" s="197"/>
      <c r="D15" s="197"/>
    </row>
    <row r="16" spans="1:9" s="186" customFormat="1" ht="12">
      <c r="B16" s="495"/>
      <c r="C16" s="495"/>
      <c r="D16" s="495"/>
    </row>
    <row r="17" spans="1:4" s="186" customFormat="1" ht="8.25" customHeight="1">
      <c r="B17" s="197"/>
      <c r="C17" s="197"/>
      <c r="D17" s="197"/>
    </row>
    <row r="18" spans="1:4" s="186" customFormat="1" ht="15" customHeight="1">
      <c r="A18" s="191" t="s">
        <v>232</v>
      </c>
      <c r="B18" s="198">
        <v>23.103448275862068</v>
      </c>
      <c r="C18" s="198">
        <v>16.194331983805668</v>
      </c>
      <c r="D18" s="198">
        <f>D9/$D$13*100</f>
        <v>7.6923076923076925</v>
      </c>
    </row>
    <row r="19" spans="1:4" s="186" customFormat="1" ht="15" customHeight="1">
      <c r="A19" s="191" t="s">
        <v>233</v>
      </c>
      <c r="B19" s="198">
        <v>17.241379310344829</v>
      </c>
      <c r="C19" s="198">
        <v>25.506072874493928</v>
      </c>
      <c r="D19" s="198">
        <f t="shared" ref="D19:D21" si="0">D10/$D$13*100</f>
        <v>21.025641025641026</v>
      </c>
    </row>
    <row r="20" spans="1:4" s="186" customFormat="1" ht="15" customHeight="1">
      <c r="A20" s="191" t="s">
        <v>234</v>
      </c>
      <c r="B20" s="198">
        <v>15.172413793103448</v>
      </c>
      <c r="C20" s="198">
        <v>15.789473684210526</v>
      </c>
      <c r="D20" s="198">
        <f t="shared" si="0"/>
        <v>24.102564102564102</v>
      </c>
    </row>
    <row r="21" spans="1:4" s="186" customFormat="1" ht="15" customHeight="1">
      <c r="A21" s="191" t="s">
        <v>235</v>
      </c>
      <c r="B21" s="198">
        <v>44.482758620689658</v>
      </c>
      <c r="C21" s="198">
        <v>42.51012145748988</v>
      </c>
      <c r="D21" s="198">
        <f t="shared" si="0"/>
        <v>47.179487179487175</v>
      </c>
    </row>
    <row r="22" spans="1:4" s="186" customFormat="1" ht="15" customHeight="1">
      <c r="A22" s="199" t="s">
        <v>14</v>
      </c>
      <c r="B22" s="200">
        <v>100</v>
      </c>
      <c r="C22" s="200">
        <v>100</v>
      </c>
      <c r="D22" s="200">
        <f>D13/$D$13*100</f>
        <v>100</v>
      </c>
    </row>
    <row r="23" spans="1:4" s="186" customFormat="1" ht="12">
      <c r="A23" s="120" t="s">
        <v>202</v>
      </c>
    </row>
    <row r="24" spans="1:4">
      <c r="A24" s="201"/>
    </row>
    <row r="28" spans="1:4">
      <c r="B28"/>
      <c r="C28" s="82"/>
    </row>
    <row r="29" spans="1:4">
      <c r="B29"/>
      <c r="C29" s="82"/>
    </row>
    <row r="30" spans="1:4">
      <c r="B30"/>
      <c r="C30" s="82"/>
    </row>
    <row r="31" spans="1:4">
      <c r="B31"/>
      <c r="C31" s="82"/>
      <c r="D31" s="202"/>
    </row>
    <row r="32" spans="1:4">
      <c r="B32" s="130"/>
      <c r="C32" s="131"/>
      <c r="D32" s="202"/>
    </row>
    <row r="33" spans="2:4">
      <c r="B33" s="132"/>
      <c r="C33" s="133"/>
      <c r="D33" s="202"/>
    </row>
    <row r="34" spans="2:4">
      <c r="B34" s="202"/>
      <c r="C34" s="202"/>
      <c r="D34" s="202"/>
    </row>
    <row r="99" spans="1:4">
      <c r="A99" s="203" t="s">
        <v>236</v>
      </c>
      <c r="B99" s="204"/>
      <c r="C99" s="204"/>
      <c r="D99" s="204"/>
    </row>
    <row r="100" spans="1:4">
      <c r="A100" s="203" t="s">
        <v>237</v>
      </c>
      <c r="B100" s="205"/>
      <c r="C100" s="205"/>
      <c r="D100" s="205"/>
    </row>
    <row r="101" spans="1:4">
      <c r="A101" s="206" t="s">
        <v>238</v>
      </c>
      <c r="B101" s="207"/>
      <c r="C101" s="207"/>
      <c r="D101" s="207"/>
    </row>
    <row r="102" spans="1:4">
      <c r="A102" s="206" t="s">
        <v>239</v>
      </c>
      <c r="B102" s="207"/>
      <c r="C102" s="207"/>
      <c r="D102" s="207"/>
    </row>
    <row r="103" spans="1:4">
      <c r="A103" s="206" t="s">
        <v>240</v>
      </c>
      <c r="B103" s="207"/>
      <c r="C103" s="207"/>
      <c r="D103" s="207"/>
    </row>
  </sheetData>
  <mergeCells count="4">
    <mergeCell ref="A4:A5"/>
    <mergeCell ref="B4:D4"/>
    <mergeCell ref="B7:D7"/>
    <mergeCell ref="B16:D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3"/>
  <sheetViews>
    <sheetView zoomScaleNormal="100" workbookViewId="0">
      <selection activeCell="F32" sqref="F32"/>
    </sheetView>
  </sheetViews>
  <sheetFormatPr defaultRowHeight="12.75"/>
  <cols>
    <col min="1" max="1" width="23.28515625" style="136" customWidth="1"/>
    <col min="2" max="4" width="16.85546875" style="136" customWidth="1"/>
    <col min="5" max="16384" width="9.140625" style="136"/>
  </cols>
  <sheetData>
    <row r="1" spans="1:9" ht="13.5" customHeight="1">
      <c r="A1" s="147" t="s">
        <v>241</v>
      </c>
      <c r="B1" s="135"/>
      <c r="C1" s="135"/>
      <c r="D1" s="135"/>
    </row>
    <row r="2" spans="1:9" ht="13.5" customHeight="1">
      <c r="A2" s="147" t="s">
        <v>348</v>
      </c>
      <c r="B2" s="135"/>
      <c r="C2" s="135"/>
      <c r="D2" s="135"/>
    </row>
    <row r="3" spans="1:9">
      <c r="A3" s="183"/>
      <c r="B3" s="177"/>
      <c r="C3" s="135"/>
      <c r="D3" s="135"/>
    </row>
    <row r="4" spans="1:9" ht="25.5" customHeight="1">
      <c r="A4" s="141" t="s">
        <v>205</v>
      </c>
      <c r="B4" s="148">
        <v>2013</v>
      </c>
      <c r="C4" s="148">
        <v>2014</v>
      </c>
      <c r="D4" s="148">
        <v>2015</v>
      </c>
    </row>
    <row r="5" spans="1:9" ht="7.5" customHeight="1">
      <c r="A5" s="135"/>
      <c r="B5" s="135"/>
    </row>
    <row r="6" spans="1:9">
      <c r="A6" s="177" t="s">
        <v>216</v>
      </c>
      <c r="B6" s="153">
        <v>10.352380952380953</v>
      </c>
      <c r="C6" s="239">
        <v>8.3140624999999986</v>
      </c>
      <c r="D6" s="239">
        <v>9.6</v>
      </c>
      <c r="E6" s="135"/>
      <c r="F6" s="176"/>
      <c r="H6"/>
      <c r="I6" s="72"/>
    </row>
    <row r="7" spans="1:9">
      <c r="A7" s="177" t="s">
        <v>219</v>
      </c>
      <c r="B7" s="153">
        <v>7.1674603174603178</v>
      </c>
      <c r="C7" s="239">
        <v>8.4600694444444446</v>
      </c>
      <c r="D7" s="239">
        <v>9.1</v>
      </c>
      <c r="E7" s="177"/>
      <c r="F7" s="176"/>
      <c r="H7"/>
      <c r="I7" s="72"/>
    </row>
    <row r="8" spans="1:9">
      <c r="A8" s="177" t="s">
        <v>212</v>
      </c>
      <c r="B8" s="153">
        <v>7.2</v>
      </c>
      <c r="C8" s="239">
        <v>9.1999999999999993</v>
      </c>
      <c r="D8" s="239">
        <v>8.4</v>
      </c>
      <c r="E8" s="176"/>
      <c r="F8" s="176"/>
      <c r="H8"/>
      <c r="I8" s="72"/>
    </row>
    <row r="9" spans="1:9">
      <c r="A9" s="177" t="s">
        <v>211</v>
      </c>
      <c r="B9" s="153">
        <v>8.0037698412698415</v>
      </c>
      <c r="C9" s="239">
        <v>7.258226495726495</v>
      </c>
      <c r="D9" s="239">
        <v>8.1</v>
      </c>
      <c r="E9" s="176"/>
      <c r="F9" s="177"/>
      <c r="H9"/>
      <c r="I9" s="72"/>
    </row>
    <row r="10" spans="1:9">
      <c r="A10" s="177" t="s">
        <v>213</v>
      </c>
      <c r="B10" s="153">
        <v>5.0980555555555558</v>
      </c>
      <c r="C10" s="239">
        <v>7.1222222222222218</v>
      </c>
      <c r="D10" s="239">
        <v>7.6</v>
      </c>
      <c r="E10" s="176"/>
      <c r="F10" s="177"/>
      <c r="H10"/>
      <c r="I10" s="72"/>
    </row>
    <row r="11" spans="1:9">
      <c r="A11" s="177" t="s">
        <v>210</v>
      </c>
      <c r="B11" s="153">
        <v>5.3132936507936517</v>
      </c>
      <c r="C11" s="239">
        <v>8.0055555555555564</v>
      </c>
      <c r="D11" s="239">
        <v>7.1</v>
      </c>
      <c r="E11" s="176"/>
      <c r="F11" s="176"/>
      <c r="H11"/>
      <c r="I11" s="72"/>
    </row>
    <row r="12" spans="1:9">
      <c r="A12" s="177" t="s">
        <v>364</v>
      </c>
      <c r="B12" s="153">
        <v>9.4</v>
      </c>
      <c r="C12" s="239">
        <v>8</v>
      </c>
      <c r="D12" s="239">
        <v>7</v>
      </c>
      <c r="E12" s="135"/>
      <c r="F12" s="177"/>
      <c r="H12"/>
      <c r="I12" s="72"/>
    </row>
    <row r="13" spans="1:9" s="179" customFormat="1">
      <c r="A13" s="177" t="s">
        <v>208</v>
      </c>
      <c r="B13" s="153">
        <v>6.9720085470085476</v>
      </c>
      <c r="C13" s="239">
        <v>5.9607142857142863</v>
      </c>
      <c r="D13" s="239">
        <v>6.7</v>
      </c>
      <c r="E13" s="176"/>
      <c r="F13" s="176"/>
      <c r="H13"/>
      <c r="I13" s="72"/>
    </row>
    <row r="14" spans="1:9" s="179" customFormat="1">
      <c r="A14" s="177" t="s">
        <v>221</v>
      </c>
      <c r="B14" s="153">
        <v>10.149074074074074</v>
      </c>
      <c r="C14" s="239">
        <v>8.2460648148148135</v>
      </c>
      <c r="D14" s="239">
        <v>5.6</v>
      </c>
      <c r="E14" s="176"/>
      <c r="F14" s="176"/>
      <c r="H14"/>
      <c r="I14" s="72"/>
    </row>
    <row r="15" spans="1:9" s="179" customFormat="1">
      <c r="A15" s="177" t="s">
        <v>220</v>
      </c>
      <c r="B15" s="153">
        <v>4.8172222222222221</v>
      </c>
      <c r="C15" s="239">
        <v>3.8216666666666668</v>
      </c>
      <c r="D15" s="239">
        <v>5.3</v>
      </c>
      <c r="E15" s="177"/>
      <c r="F15" s="176"/>
      <c r="H15"/>
      <c r="I15" s="72"/>
    </row>
    <row r="16" spans="1:9" s="179" customFormat="1">
      <c r="A16" s="177" t="s">
        <v>206</v>
      </c>
      <c r="B16" s="153">
        <v>4.9768199233716466</v>
      </c>
      <c r="C16" s="239">
        <v>4.5817460317460297</v>
      </c>
      <c r="D16" s="239">
        <v>5.2</v>
      </c>
      <c r="E16" s="176"/>
      <c r="F16" s="135"/>
      <c r="H16"/>
      <c r="I16" s="72"/>
    </row>
    <row r="17" spans="1:9">
      <c r="A17" s="177" t="s">
        <v>217</v>
      </c>
      <c r="B17" s="153">
        <v>2.6472222222222226</v>
      </c>
      <c r="C17" s="239">
        <v>3.2838888888888889</v>
      </c>
      <c r="D17" s="239">
        <v>3.3</v>
      </c>
      <c r="E17" s="176"/>
      <c r="F17" s="177"/>
      <c r="H17"/>
      <c r="I17" s="72"/>
    </row>
    <row r="18" spans="1:9">
      <c r="A18" s="177" t="s">
        <v>214</v>
      </c>
      <c r="B18" s="153">
        <v>2.1654320987654319</v>
      </c>
      <c r="C18" s="240">
        <v>2.8117283950617287</v>
      </c>
      <c r="D18" s="240">
        <v>1.8</v>
      </c>
      <c r="E18" s="176"/>
      <c r="F18" s="176"/>
      <c r="H18"/>
      <c r="I18" s="72"/>
    </row>
    <row r="19" spans="1:9">
      <c r="A19" s="177" t="s">
        <v>207</v>
      </c>
      <c r="B19" s="153">
        <v>4.2146031746031758</v>
      </c>
      <c r="C19" s="239">
        <v>4.038636363636364</v>
      </c>
      <c r="D19" s="239">
        <v>1.7</v>
      </c>
      <c r="H19"/>
      <c r="I19" s="72"/>
    </row>
    <row r="20" spans="1:9">
      <c r="A20" s="183" t="s">
        <v>14</v>
      </c>
      <c r="B20" s="182">
        <v>5.6</v>
      </c>
      <c r="C20" s="182">
        <v>5.7</v>
      </c>
      <c r="D20" s="182">
        <v>6</v>
      </c>
      <c r="H20"/>
      <c r="I20" s="72"/>
    </row>
    <row r="21" spans="1:9">
      <c r="A21" s="120" t="s">
        <v>202</v>
      </c>
      <c r="B21" s="135"/>
      <c r="C21" s="135"/>
      <c r="D21" s="135"/>
      <c r="H21"/>
      <c r="I21" s="72"/>
    </row>
    <row r="22" spans="1:9">
      <c r="A22" s="120"/>
      <c r="H22"/>
      <c r="I22" s="72"/>
    </row>
    <row r="23" spans="1:9">
      <c r="A23" s="135"/>
      <c r="H23"/>
      <c r="I23" s="72"/>
    </row>
    <row r="24" spans="1:9">
      <c r="H24"/>
      <c r="I24" s="72"/>
    </row>
    <row r="25" spans="1:9">
      <c r="H25"/>
      <c r="I25" s="72"/>
    </row>
    <row r="26" spans="1:9">
      <c r="H26"/>
      <c r="I26" s="72"/>
    </row>
    <row r="27" spans="1:9">
      <c r="H27"/>
      <c r="I27" s="72"/>
    </row>
    <row r="28" spans="1:9">
      <c r="H28"/>
      <c r="I28" s="72"/>
    </row>
    <row r="29" spans="1:9">
      <c r="H29"/>
      <c r="I29" s="72"/>
    </row>
    <row r="30" spans="1:9">
      <c r="H30"/>
      <c r="I30" s="72"/>
    </row>
    <row r="31" spans="1:9">
      <c r="H31"/>
      <c r="I31" s="72"/>
    </row>
    <row r="32" spans="1:9">
      <c r="H32"/>
      <c r="I32" s="72"/>
    </row>
    <row r="33" spans="8:9">
      <c r="H33"/>
      <c r="I33" s="72"/>
    </row>
  </sheetData>
  <sortState ref="H6:I33">
    <sortCondition descending="1" ref="I6:I33"/>
  </sortState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0:I29"/>
  <sheetViews>
    <sheetView zoomScaleNormal="100" workbookViewId="0">
      <selection activeCell="B28" sqref="B28:F28"/>
    </sheetView>
  </sheetViews>
  <sheetFormatPr defaultRowHeight="12.75"/>
  <cols>
    <col min="1" max="1" width="8.85546875" customWidth="1"/>
    <col min="2" max="2" width="89" customWidth="1"/>
  </cols>
  <sheetData>
    <row r="20" spans="2:9">
      <c r="F20" s="1"/>
      <c r="G20" s="1"/>
      <c r="H20" s="1"/>
      <c r="I20" s="1"/>
    </row>
    <row r="21" spans="2:9" ht="13.5" customHeight="1"/>
    <row r="22" spans="2:9" ht="13.5" customHeight="1"/>
    <row r="23" spans="2:9" ht="25.5" customHeight="1">
      <c r="B23" s="2" t="s">
        <v>0</v>
      </c>
    </row>
    <row r="29" spans="2:9" ht="15" customHeight="1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B19:J22"/>
  <sheetViews>
    <sheetView zoomScaleNormal="100" workbookViewId="0">
      <selection activeCell="B22" sqref="B22"/>
    </sheetView>
  </sheetViews>
  <sheetFormatPr defaultRowHeight="12.75"/>
  <cols>
    <col min="1" max="1" width="9.140625" style="208"/>
    <col min="2" max="2" width="89.140625" style="208" customWidth="1"/>
    <col min="3" max="16384" width="9.140625" style="208"/>
  </cols>
  <sheetData>
    <row r="19" spans="2:10">
      <c r="G19" s="254"/>
      <c r="H19" s="254"/>
      <c r="I19" s="254"/>
      <c r="J19" s="254"/>
    </row>
    <row r="22" spans="2:10" ht="20.25">
      <c r="B22" s="255" t="s">
        <v>253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28"/>
  <sheetViews>
    <sheetView zoomScaleNormal="100" workbookViewId="0">
      <selection activeCell="B22" sqref="B22"/>
    </sheetView>
  </sheetViews>
  <sheetFormatPr defaultRowHeight="12.75"/>
  <cols>
    <col min="1" max="1" width="18.140625" style="259" customWidth="1"/>
    <col min="2" max="3" width="7" style="259" customWidth="1"/>
    <col min="4" max="4" width="0.85546875" style="259" customWidth="1"/>
    <col min="5" max="6" width="7" style="259" customWidth="1"/>
    <col min="7" max="7" width="0.85546875" style="259" customWidth="1"/>
    <col min="8" max="9" width="7" style="259" customWidth="1"/>
    <col min="10" max="10" width="0.85546875" style="259" customWidth="1"/>
    <col min="11" max="12" width="7" style="259" customWidth="1"/>
    <col min="13" max="13" width="0.85546875" style="259" customWidth="1"/>
    <col min="14" max="15" width="7" style="259" customWidth="1"/>
    <col min="16" max="16" width="0.85546875" style="259" customWidth="1"/>
    <col min="17" max="18" width="7" style="259" customWidth="1"/>
    <col min="19" max="16384" width="9.140625" style="259"/>
  </cols>
  <sheetData>
    <row r="1" spans="1:18" ht="17.25" customHeight="1">
      <c r="A1" s="256" t="s">
        <v>350</v>
      </c>
      <c r="B1" s="256"/>
      <c r="C1" s="256"/>
      <c r="D1" s="256"/>
      <c r="E1" s="256"/>
      <c r="F1" s="256"/>
      <c r="G1" s="256"/>
      <c r="H1" s="256"/>
      <c r="I1" s="257"/>
      <c r="J1" s="257"/>
      <c r="K1" s="258"/>
      <c r="L1" s="258"/>
      <c r="M1" s="258"/>
      <c r="N1" s="258"/>
      <c r="O1" s="258"/>
      <c r="P1" s="258"/>
      <c r="Q1" s="258"/>
      <c r="R1" s="258"/>
    </row>
    <row r="2" spans="1:18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60"/>
      <c r="N2" s="258"/>
      <c r="O2" s="258"/>
      <c r="P2" s="260"/>
      <c r="Q2" s="258"/>
      <c r="R2" s="258"/>
    </row>
    <row r="3" spans="1:18" ht="15" customHeight="1">
      <c r="A3" s="261"/>
      <c r="B3" s="496">
        <v>1999</v>
      </c>
      <c r="C3" s="496"/>
      <c r="D3" s="261"/>
      <c r="E3" s="496">
        <v>2000</v>
      </c>
      <c r="F3" s="496"/>
      <c r="G3" s="262"/>
      <c r="H3" s="496">
        <v>2001</v>
      </c>
      <c r="I3" s="496"/>
      <c r="J3" s="262"/>
      <c r="K3" s="496">
        <v>2002</v>
      </c>
      <c r="L3" s="496"/>
      <c r="M3" s="258"/>
      <c r="N3" s="497">
        <v>2003</v>
      </c>
      <c r="O3" s="497"/>
      <c r="P3" s="258"/>
      <c r="Q3" s="497">
        <v>2004</v>
      </c>
      <c r="R3" s="497"/>
    </row>
    <row r="4" spans="1:18" ht="24">
      <c r="A4" s="263" t="s">
        <v>254</v>
      </c>
      <c r="B4" s="264" t="s">
        <v>2</v>
      </c>
      <c r="C4" s="265" t="s">
        <v>39</v>
      </c>
      <c r="D4" s="263"/>
      <c r="E4" s="264" t="s">
        <v>2</v>
      </c>
      <c r="F4" s="265" t="s">
        <v>39</v>
      </c>
      <c r="G4" s="265"/>
      <c r="H4" s="264" t="s">
        <v>2</v>
      </c>
      <c r="I4" s="265" t="s">
        <v>39</v>
      </c>
      <c r="J4" s="265"/>
      <c r="K4" s="264" t="s">
        <v>2</v>
      </c>
      <c r="L4" s="265" t="s">
        <v>39</v>
      </c>
      <c r="M4" s="260"/>
      <c r="N4" s="264" t="s">
        <v>2</v>
      </c>
      <c r="O4" s="265" t="s">
        <v>39</v>
      </c>
      <c r="P4" s="260"/>
      <c r="Q4" s="264" t="s">
        <v>2</v>
      </c>
      <c r="R4" s="265" t="s">
        <v>39</v>
      </c>
    </row>
    <row r="5" spans="1:18" ht="7.5" customHeight="1">
      <c r="A5" s="266"/>
      <c r="B5" s="266"/>
      <c r="C5" s="267"/>
      <c r="D5" s="266"/>
      <c r="E5" s="266"/>
      <c r="F5" s="266"/>
      <c r="G5" s="266"/>
      <c r="H5" s="266"/>
      <c r="I5" s="266"/>
      <c r="J5" s="266"/>
      <c r="K5" s="266"/>
      <c r="L5" s="266"/>
      <c r="M5" s="258"/>
      <c r="N5" s="267"/>
      <c r="O5" s="266"/>
      <c r="P5" s="258"/>
      <c r="Q5" s="266"/>
      <c r="R5" s="266"/>
    </row>
    <row r="6" spans="1:18">
      <c r="A6" s="268" t="s">
        <v>255</v>
      </c>
      <c r="B6" s="269">
        <v>21</v>
      </c>
      <c r="C6" s="270">
        <v>9.8130841121495322</v>
      </c>
      <c r="D6" s="268"/>
      <c r="E6" s="269">
        <v>18</v>
      </c>
      <c r="F6" s="270">
        <v>5.8631921824104234</v>
      </c>
      <c r="G6" s="270"/>
      <c r="H6" s="269">
        <v>34</v>
      </c>
      <c r="I6" s="270">
        <v>6.3551401869158877</v>
      </c>
      <c r="J6" s="270"/>
      <c r="K6" s="269">
        <v>63</v>
      </c>
      <c r="L6" s="270">
        <v>29.032258064516132</v>
      </c>
      <c r="M6" s="258"/>
      <c r="N6" s="266">
        <v>70</v>
      </c>
      <c r="O6" s="270">
        <v>30.837004405286343</v>
      </c>
      <c r="P6" s="258"/>
      <c r="Q6" s="266">
        <v>38</v>
      </c>
      <c r="R6" s="270">
        <v>13.970588235294118</v>
      </c>
    </row>
    <row r="7" spans="1:18">
      <c r="A7" s="268" t="s">
        <v>256</v>
      </c>
      <c r="B7" s="271">
        <v>193</v>
      </c>
      <c r="C7" s="270">
        <v>90.186915887850475</v>
      </c>
      <c r="D7" s="268"/>
      <c r="E7" s="267">
        <v>289</v>
      </c>
      <c r="F7" s="270">
        <v>94.13680781758957</v>
      </c>
      <c r="G7" s="270"/>
      <c r="H7" s="271">
        <v>501</v>
      </c>
      <c r="I7" s="270">
        <v>93.644859813084111</v>
      </c>
      <c r="J7" s="270"/>
      <c r="K7" s="271">
        <v>154</v>
      </c>
      <c r="L7" s="270">
        <v>70.967741935483872</v>
      </c>
      <c r="M7" s="258"/>
      <c r="N7" s="271">
        <v>157</v>
      </c>
      <c r="O7" s="270">
        <v>69.162995594713664</v>
      </c>
      <c r="P7" s="258"/>
      <c r="Q7" s="271">
        <v>234</v>
      </c>
      <c r="R7" s="270">
        <v>86.029411764705884</v>
      </c>
    </row>
    <row r="8" spans="1:18">
      <c r="A8" s="272" t="s">
        <v>14</v>
      </c>
      <c r="B8" s="273">
        <v>214</v>
      </c>
      <c r="C8" s="274">
        <v>100</v>
      </c>
      <c r="D8" s="272"/>
      <c r="E8" s="275">
        <v>307</v>
      </c>
      <c r="F8" s="276">
        <v>100</v>
      </c>
      <c r="G8" s="276"/>
      <c r="H8" s="275">
        <v>535</v>
      </c>
      <c r="I8" s="276">
        <v>100</v>
      </c>
      <c r="J8" s="276"/>
      <c r="K8" s="272">
        <v>217</v>
      </c>
      <c r="L8" s="276">
        <v>100</v>
      </c>
      <c r="M8" s="260"/>
      <c r="N8" s="277">
        <v>227</v>
      </c>
      <c r="O8" s="276">
        <v>100</v>
      </c>
      <c r="P8" s="260"/>
      <c r="Q8" s="272">
        <v>272</v>
      </c>
      <c r="R8" s="276">
        <v>100</v>
      </c>
    </row>
    <row r="9" spans="1:18">
      <c r="A9" s="266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>
      <c r="A10" s="266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1:18" ht="17.25" customHeight="1">
      <c r="A11" s="256" t="s">
        <v>349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18">
      <c r="A12" s="258"/>
      <c r="B12" s="258"/>
      <c r="C12" s="258"/>
      <c r="D12" s="260"/>
      <c r="E12" s="258"/>
      <c r="F12" s="258"/>
      <c r="G12" s="258"/>
      <c r="H12" s="258"/>
      <c r="I12" s="258"/>
      <c r="J12" s="258"/>
      <c r="K12" s="258"/>
      <c r="L12" s="260"/>
      <c r="M12" s="260"/>
      <c r="N12" s="260"/>
      <c r="O12" s="258"/>
      <c r="P12" s="258"/>
      <c r="Q12" s="258"/>
      <c r="R12" s="258"/>
    </row>
    <row r="13" spans="1:18" ht="15.75" customHeight="1">
      <c r="A13" s="261"/>
      <c r="B13" s="496">
        <v>2008</v>
      </c>
      <c r="C13" s="496"/>
      <c r="D13" s="278"/>
      <c r="E13" s="496">
        <v>2009</v>
      </c>
      <c r="F13" s="496"/>
      <c r="G13" s="278"/>
      <c r="H13" s="496">
        <v>2010</v>
      </c>
      <c r="I13" s="496"/>
      <c r="J13" s="278"/>
      <c r="K13" s="496">
        <v>2011</v>
      </c>
      <c r="L13" s="498"/>
      <c r="M13" s="258"/>
      <c r="N13" s="498">
        <v>2012</v>
      </c>
      <c r="O13" s="496"/>
      <c r="P13" s="279"/>
      <c r="Q13" s="496">
        <v>2013</v>
      </c>
      <c r="R13" s="496"/>
    </row>
    <row r="14" spans="1:18" ht="24">
      <c r="A14" s="263" t="s">
        <v>254</v>
      </c>
      <c r="B14" s="264" t="s">
        <v>2</v>
      </c>
      <c r="C14" s="265" t="s">
        <v>39</v>
      </c>
      <c r="D14" s="265"/>
      <c r="E14" s="264" t="s">
        <v>2</v>
      </c>
      <c r="F14" s="265" t="s">
        <v>39</v>
      </c>
      <c r="G14" s="265"/>
      <c r="H14" s="264" t="s">
        <v>2</v>
      </c>
      <c r="I14" s="265" t="s">
        <v>39</v>
      </c>
      <c r="J14" s="265"/>
      <c r="K14" s="264" t="s">
        <v>2</v>
      </c>
      <c r="L14" s="265" t="s">
        <v>39</v>
      </c>
      <c r="M14" s="260"/>
      <c r="N14" s="264" t="s">
        <v>2</v>
      </c>
      <c r="O14" s="265" t="s">
        <v>39</v>
      </c>
      <c r="P14" s="258"/>
      <c r="Q14" s="264" t="s">
        <v>2</v>
      </c>
      <c r="R14" s="265" t="s">
        <v>39</v>
      </c>
    </row>
    <row r="15" spans="1:18" ht="7.5" customHeight="1">
      <c r="A15" s="266"/>
      <c r="B15" s="266"/>
      <c r="C15" s="267"/>
      <c r="D15" s="266"/>
      <c r="E15" s="266"/>
      <c r="F15" s="267"/>
      <c r="G15" s="266"/>
      <c r="H15" s="280"/>
      <c r="I15" s="280"/>
      <c r="J15" s="266"/>
      <c r="K15" s="280"/>
      <c r="L15" s="280"/>
      <c r="M15" s="258"/>
      <c r="N15" s="280"/>
      <c r="O15" s="280"/>
      <c r="P15" s="279"/>
      <c r="Q15" s="280"/>
      <c r="R15" s="280"/>
    </row>
    <row r="16" spans="1:18">
      <c r="A16" s="268" t="s">
        <v>255</v>
      </c>
      <c r="B16" s="271">
        <v>39</v>
      </c>
      <c r="C16" s="270">
        <v>11.504424778761061</v>
      </c>
      <c r="D16" s="281"/>
      <c r="E16" s="271">
        <v>44</v>
      </c>
      <c r="F16" s="270">
        <v>11.733333333333333</v>
      </c>
      <c r="G16" s="281"/>
      <c r="H16" s="271">
        <v>34</v>
      </c>
      <c r="I16" s="270">
        <v>10.559006211180124</v>
      </c>
      <c r="J16" s="281"/>
      <c r="K16" s="271">
        <v>21</v>
      </c>
      <c r="L16" s="270">
        <v>6.2686567164179099</v>
      </c>
      <c r="M16" s="258"/>
      <c r="N16" s="271">
        <v>38</v>
      </c>
      <c r="O16" s="270">
        <v>12.751677852348994</v>
      </c>
      <c r="P16" s="258"/>
      <c r="Q16" s="271">
        <v>33</v>
      </c>
      <c r="R16" s="270">
        <v>12.222222222222221</v>
      </c>
    </row>
    <row r="17" spans="1:18">
      <c r="A17" s="268" t="s">
        <v>256</v>
      </c>
      <c r="B17" s="271">
        <v>300</v>
      </c>
      <c r="C17" s="270">
        <v>88.495575221238937</v>
      </c>
      <c r="D17" s="281"/>
      <c r="E17" s="271">
        <v>331</v>
      </c>
      <c r="F17" s="270">
        <v>88.266666666666666</v>
      </c>
      <c r="G17" s="281"/>
      <c r="H17" s="271">
        <v>288</v>
      </c>
      <c r="I17" s="270">
        <v>89.440993788819881</v>
      </c>
      <c r="J17" s="281"/>
      <c r="K17" s="271">
        <v>314</v>
      </c>
      <c r="L17" s="270">
        <v>93.731343283582092</v>
      </c>
      <c r="M17" s="258"/>
      <c r="N17" s="271">
        <v>260</v>
      </c>
      <c r="O17" s="270">
        <v>87.24832214765101</v>
      </c>
      <c r="P17" s="258"/>
      <c r="Q17" s="271">
        <v>237</v>
      </c>
      <c r="R17" s="270">
        <v>87.777777777777771</v>
      </c>
    </row>
    <row r="18" spans="1:18">
      <c r="A18" s="272" t="s">
        <v>14</v>
      </c>
      <c r="B18" s="273">
        <v>339</v>
      </c>
      <c r="C18" s="276">
        <v>100</v>
      </c>
      <c r="D18" s="276"/>
      <c r="E18" s="273">
        <v>375</v>
      </c>
      <c r="F18" s="276">
        <v>100</v>
      </c>
      <c r="G18" s="276"/>
      <c r="H18" s="273">
        <v>322</v>
      </c>
      <c r="I18" s="276">
        <v>100</v>
      </c>
      <c r="J18" s="276"/>
      <c r="K18" s="273">
        <v>335</v>
      </c>
      <c r="L18" s="276">
        <v>100</v>
      </c>
      <c r="M18" s="260"/>
      <c r="N18" s="273">
        <v>298</v>
      </c>
      <c r="O18" s="276">
        <v>100</v>
      </c>
      <c r="P18" s="260"/>
      <c r="Q18" s="273">
        <v>270</v>
      </c>
      <c r="R18" s="276">
        <v>100</v>
      </c>
    </row>
    <row r="19" spans="1:18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</row>
    <row r="20" spans="1:18" ht="13.5" customHeight="1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</row>
    <row r="21" spans="1:18">
      <c r="A21" s="256" t="s">
        <v>349</v>
      </c>
    </row>
    <row r="22" spans="1:18">
      <c r="A22" s="282"/>
      <c r="D22" s="398"/>
    </row>
    <row r="23" spans="1:18">
      <c r="A23" s="261"/>
      <c r="B23" s="496">
        <v>2014</v>
      </c>
      <c r="C23" s="496"/>
      <c r="E23" s="496">
        <v>2015</v>
      </c>
      <c r="F23" s="496"/>
    </row>
    <row r="24" spans="1:18" ht="24">
      <c r="A24" s="263" t="s">
        <v>254</v>
      </c>
      <c r="B24" s="264" t="s">
        <v>2</v>
      </c>
      <c r="C24" s="265" t="s">
        <v>39</v>
      </c>
      <c r="E24" s="399" t="s">
        <v>2</v>
      </c>
      <c r="F24" s="265" t="s">
        <v>39</v>
      </c>
    </row>
    <row r="25" spans="1:18">
      <c r="A25" s="266"/>
      <c r="B25" s="280"/>
      <c r="C25" s="280"/>
      <c r="E25" s="280"/>
      <c r="F25" s="280"/>
    </row>
    <row r="26" spans="1:18">
      <c r="A26" s="268" t="s">
        <v>255</v>
      </c>
      <c r="B26" s="271">
        <v>48</v>
      </c>
      <c r="C26" s="270">
        <v>19.512195121951219</v>
      </c>
      <c r="E26" s="271">
        <v>44</v>
      </c>
      <c r="F26" s="270">
        <f>E26/E28*100</f>
        <v>20.85308056872038</v>
      </c>
    </row>
    <row r="27" spans="1:18">
      <c r="A27" s="268" t="s">
        <v>256</v>
      </c>
      <c r="B27" s="271">
        <v>198</v>
      </c>
      <c r="C27" s="270">
        <v>80.487804878048792</v>
      </c>
      <c r="E27" s="271">
        <v>167</v>
      </c>
      <c r="F27" s="270">
        <f>E27/E28*100</f>
        <v>79.146919431279613</v>
      </c>
      <c r="H27" s="291"/>
      <c r="K27" s="282"/>
    </row>
    <row r="28" spans="1:18">
      <c r="A28" s="272" t="s">
        <v>14</v>
      </c>
      <c r="B28" s="273">
        <v>246</v>
      </c>
      <c r="C28" s="276">
        <v>100</v>
      </c>
      <c r="D28" s="398"/>
      <c r="E28" s="273">
        <f>SUM(E26:E27)</f>
        <v>211</v>
      </c>
      <c r="F28" s="276">
        <f>E28/E28*100</f>
        <v>100</v>
      </c>
    </row>
  </sheetData>
  <mergeCells count="14">
    <mergeCell ref="B23:C23"/>
    <mergeCell ref="E23:F23"/>
    <mergeCell ref="Q3:R3"/>
    <mergeCell ref="B3:C3"/>
    <mergeCell ref="E3:F3"/>
    <mergeCell ref="H3:I3"/>
    <mergeCell ref="K3:L3"/>
    <mergeCell ref="N3:O3"/>
    <mergeCell ref="B13:C13"/>
    <mergeCell ref="E13:F13"/>
    <mergeCell ref="H13:I13"/>
    <mergeCell ref="K13:L13"/>
    <mergeCell ref="N13:O13"/>
    <mergeCell ref="Q13:R1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2"/>
  <sheetViews>
    <sheetView zoomScaleNormal="100" workbookViewId="0">
      <selection activeCell="B22" sqref="B22"/>
    </sheetView>
  </sheetViews>
  <sheetFormatPr defaultRowHeight="12"/>
  <cols>
    <col min="1" max="1" width="22" style="4" customWidth="1"/>
    <col min="2" max="4" width="16.42578125" style="4" customWidth="1"/>
    <col min="5" max="256" width="9.140625" style="4"/>
    <col min="257" max="257" width="22" style="4" customWidth="1"/>
    <col min="258" max="260" width="16.42578125" style="4" customWidth="1"/>
    <col min="261" max="512" width="9.140625" style="4"/>
    <col min="513" max="513" width="22" style="4" customWidth="1"/>
    <col min="514" max="516" width="16.42578125" style="4" customWidth="1"/>
    <col min="517" max="768" width="9.140625" style="4"/>
    <col min="769" max="769" width="22" style="4" customWidth="1"/>
    <col min="770" max="772" width="16.42578125" style="4" customWidth="1"/>
    <col min="773" max="1024" width="9.140625" style="4"/>
    <col min="1025" max="1025" width="22" style="4" customWidth="1"/>
    <col min="1026" max="1028" width="16.42578125" style="4" customWidth="1"/>
    <col min="1029" max="1280" width="9.140625" style="4"/>
    <col min="1281" max="1281" width="22" style="4" customWidth="1"/>
    <col min="1282" max="1284" width="16.42578125" style="4" customWidth="1"/>
    <col min="1285" max="1536" width="9.140625" style="4"/>
    <col min="1537" max="1537" width="22" style="4" customWidth="1"/>
    <col min="1538" max="1540" width="16.42578125" style="4" customWidth="1"/>
    <col min="1541" max="1792" width="9.140625" style="4"/>
    <col min="1793" max="1793" width="22" style="4" customWidth="1"/>
    <col min="1794" max="1796" width="16.42578125" style="4" customWidth="1"/>
    <col min="1797" max="2048" width="9.140625" style="4"/>
    <col min="2049" max="2049" width="22" style="4" customWidth="1"/>
    <col min="2050" max="2052" width="16.42578125" style="4" customWidth="1"/>
    <col min="2053" max="2304" width="9.140625" style="4"/>
    <col min="2305" max="2305" width="22" style="4" customWidth="1"/>
    <col min="2306" max="2308" width="16.42578125" style="4" customWidth="1"/>
    <col min="2309" max="2560" width="9.140625" style="4"/>
    <col min="2561" max="2561" width="22" style="4" customWidth="1"/>
    <col min="2562" max="2564" width="16.42578125" style="4" customWidth="1"/>
    <col min="2565" max="2816" width="9.140625" style="4"/>
    <col min="2817" max="2817" width="22" style="4" customWidth="1"/>
    <col min="2818" max="2820" width="16.42578125" style="4" customWidth="1"/>
    <col min="2821" max="3072" width="9.140625" style="4"/>
    <col min="3073" max="3073" width="22" style="4" customWidth="1"/>
    <col min="3074" max="3076" width="16.42578125" style="4" customWidth="1"/>
    <col min="3077" max="3328" width="9.140625" style="4"/>
    <col min="3329" max="3329" width="22" style="4" customWidth="1"/>
    <col min="3330" max="3332" width="16.42578125" style="4" customWidth="1"/>
    <col min="3333" max="3584" width="9.140625" style="4"/>
    <col min="3585" max="3585" width="22" style="4" customWidth="1"/>
    <col min="3586" max="3588" width="16.42578125" style="4" customWidth="1"/>
    <col min="3589" max="3840" width="9.140625" style="4"/>
    <col min="3841" max="3841" width="22" style="4" customWidth="1"/>
    <col min="3842" max="3844" width="16.42578125" style="4" customWidth="1"/>
    <col min="3845" max="4096" width="9.140625" style="4"/>
    <col min="4097" max="4097" width="22" style="4" customWidth="1"/>
    <col min="4098" max="4100" width="16.42578125" style="4" customWidth="1"/>
    <col min="4101" max="4352" width="9.140625" style="4"/>
    <col min="4353" max="4353" width="22" style="4" customWidth="1"/>
    <col min="4354" max="4356" width="16.42578125" style="4" customWidth="1"/>
    <col min="4357" max="4608" width="9.140625" style="4"/>
    <col min="4609" max="4609" width="22" style="4" customWidth="1"/>
    <col min="4610" max="4612" width="16.42578125" style="4" customWidth="1"/>
    <col min="4613" max="4864" width="9.140625" style="4"/>
    <col min="4865" max="4865" width="22" style="4" customWidth="1"/>
    <col min="4866" max="4868" width="16.42578125" style="4" customWidth="1"/>
    <col min="4869" max="5120" width="9.140625" style="4"/>
    <col min="5121" max="5121" width="22" style="4" customWidth="1"/>
    <col min="5122" max="5124" width="16.42578125" style="4" customWidth="1"/>
    <col min="5125" max="5376" width="9.140625" style="4"/>
    <col min="5377" max="5377" width="22" style="4" customWidth="1"/>
    <col min="5378" max="5380" width="16.42578125" style="4" customWidth="1"/>
    <col min="5381" max="5632" width="9.140625" style="4"/>
    <col min="5633" max="5633" width="22" style="4" customWidth="1"/>
    <col min="5634" max="5636" width="16.42578125" style="4" customWidth="1"/>
    <col min="5637" max="5888" width="9.140625" style="4"/>
    <col min="5889" max="5889" width="22" style="4" customWidth="1"/>
    <col min="5890" max="5892" width="16.42578125" style="4" customWidth="1"/>
    <col min="5893" max="6144" width="9.140625" style="4"/>
    <col min="6145" max="6145" width="22" style="4" customWidth="1"/>
    <col min="6146" max="6148" width="16.42578125" style="4" customWidth="1"/>
    <col min="6149" max="6400" width="9.140625" style="4"/>
    <col min="6401" max="6401" width="22" style="4" customWidth="1"/>
    <col min="6402" max="6404" width="16.42578125" style="4" customWidth="1"/>
    <col min="6405" max="6656" width="9.140625" style="4"/>
    <col min="6657" max="6657" width="22" style="4" customWidth="1"/>
    <col min="6658" max="6660" width="16.42578125" style="4" customWidth="1"/>
    <col min="6661" max="6912" width="9.140625" style="4"/>
    <col min="6913" max="6913" width="22" style="4" customWidth="1"/>
    <col min="6914" max="6916" width="16.42578125" style="4" customWidth="1"/>
    <col min="6917" max="7168" width="9.140625" style="4"/>
    <col min="7169" max="7169" width="22" style="4" customWidth="1"/>
    <col min="7170" max="7172" width="16.42578125" style="4" customWidth="1"/>
    <col min="7173" max="7424" width="9.140625" style="4"/>
    <col min="7425" max="7425" width="22" style="4" customWidth="1"/>
    <col min="7426" max="7428" width="16.42578125" style="4" customWidth="1"/>
    <col min="7429" max="7680" width="9.140625" style="4"/>
    <col min="7681" max="7681" width="22" style="4" customWidth="1"/>
    <col min="7682" max="7684" width="16.42578125" style="4" customWidth="1"/>
    <col min="7685" max="7936" width="9.140625" style="4"/>
    <col min="7937" max="7937" width="22" style="4" customWidth="1"/>
    <col min="7938" max="7940" width="16.42578125" style="4" customWidth="1"/>
    <col min="7941" max="8192" width="9.140625" style="4"/>
    <col min="8193" max="8193" width="22" style="4" customWidth="1"/>
    <col min="8194" max="8196" width="16.42578125" style="4" customWidth="1"/>
    <col min="8197" max="8448" width="9.140625" style="4"/>
    <col min="8449" max="8449" width="22" style="4" customWidth="1"/>
    <col min="8450" max="8452" width="16.42578125" style="4" customWidth="1"/>
    <col min="8453" max="8704" width="9.140625" style="4"/>
    <col min="8705" max="8705" width="22" style="4" customWidth="1"/>
    <col min="8706" max="8708" width="16.42578125" style="4" customWidth="1"/>
    <col min="8709" max="8960" width="9.140625" style="4"/>
    <col min="8961" max="8961" width="22" style="4" customWidth="1"/>
    <col min="8962" max="8964" width="16.42578125" style="4" customWidth="1"/>
    <col min="8965" max="9216" width="9.140625" style="4"/>
    <col min="9217" max="9217" width="22" style="4" customWidth="1"/>
    <col min="9218" max="9220" width="16.42578125" style="4" customWidth="1"/>
    <col min="9221" max="9472" width="9.140625" style="4"/>
    <col min="9473" max="9473" width="22" style="4" customWidth="1"/>
    <col min="9474" max="9476" width="16.42578125" style="4" customWidth="1"/>
    <col min="9477" max="9728" width="9.140625" style="4"/>
    <col min="9729" max="9729" width="22" style="4" customWidth="1"/>
    <col min="9730" max="9732" width="16.42578125" style="4" customWidth="1"/>
    <col min="9733" max="9984" width="9.140625" style="4"/>
    <col min="9985" max="9985" width="22" style="4" customWidth="1"/>
    <col min="9986" max="9988" width="16.42578125" style="4" customWidth="1"/>
    <col min="9989" max="10240" width="9.140625" style="4"/>
    <col min="10241" max="10241" width="22" style="4" customWidth="1"/>
    <col min="10242" max="10244" width="16.42578125" style="4" customWidth="1"/>
    <col min="10245" max="10496" width="9.140625" style="4"/>
    <col min="10497" max="10497" width="22" style="4" customWidth="1"/>
    <col min="10498" max="10500" width="16.42578125" style="4" customWidth="1"/>
    <col min="10501" max="10752" width="9.140625" style="4"/>
    <col min="10753" max="10753" width="22" style="4" customWidth="1"/>
    <col min="10754" max="10756" width="16.42578125" style="4" customWidth="1"/>
    <col min="10757" max="11008" width="9.140625" style="4"/>
    <col min="11009" max="11009" width="22" style="4" customWidth="1"/>
    <col min="11010" max="11012" width="16.42578125" style="4" customWidth="1"/>
    <col min="11013" max="11264" width="9.140625" style="4"/>
    <col min="11265" max="11265" width="22" style="4" customWidth="1"/>
    <col min="11266" max="11268" width="16.42578125" style="4" customWidth="1"/>
    <col min="11269" max="11520" width="9.140625" style="4"/>
    <col min="11521" max="11521" width="22" style="4" customWidth="1"/>
    <col min="11522" max="11524" width="16.42578125" style="4" customWidth="1"/>
    <col min="11525" max="11776" width="9.140625" style="4"/>
    <col min="11777" max="11777" width="22" style="4" customWidth="1"/>
    <col min="11778" max="11780" width="16.42578125" style="4" customWidth="1"/>
    <col min="11781" max="12032" width="9.140625" style="4"/>
    <col min="12033" max="12033" width="22" style="4" customWidth="1"/>
    <col min="12034" max="12036" width="16.42578125" style="4" customWidth="1"/>
    <col min="12037" max="12288" width="9.140625" style="4"/>
    <col min="12289" max="12289" width="22" style="4" customWidth="1"/>
    <col min="12290" max="12292" width="16.42578125" style="4" customWidth="1"/>
    <col min="12293" max="12544" width="9.140625" style="4"/>
    <col min="12545" max="12545" width="22" style="4" customWidth="1"/>
    <col min="12546" max="12548" width="16.42578125" style="4" customWidth="1"/>
    <col min="12549" max="12800" width="9.140625" style="4"/>
    <col min="12801" max="12801" width="22" style="4" customWidth="1"/>
    <col min="12802" max="12804" width="16.42578125" style="4" customWidth="1"/>
    <col min="12805" max="13056" width="9.140625" style="4"/>
    <col min="13057" max="13057" width="22" style="4" customWidth="1"/>
    <col min="13058" max="13060" width="16.42578125" style="4" customWidth="1"/>
    <col min="13061" max="13312" width="9.140625" style="4"/>
    <col min="13313" max="13313" width="22" style="4" customWidth="1"/>
    <col min="13314" max="13316" width="16.42578125" style="4" customWidth="1"/>
    <col min="13317" max="13568" width="9.140625" style="4"/>
    <col min="13569" max="13569" width="22" style="4" customWidth="1"/>
    <col min="13570" max="13572" width="16.42578125" style="4" customWidth="1"/>
    <col min="13573" max="13824" width="9.140625" style="4"/>
    <col min="13825" max="13825" width="22" style="4" customWidth="1"/>
    <col min="13826" max="13828" width="16.42578125" style="4" customWidth="1"/>
    <col min="13829" max="14080" width="9.140625" style="4"/>
    <col min="14081" max="14081" width="22" style="4" customWidth="1"/>
    <col min="14082" max="14084" width="16.42578125" style="4" customWidth="1"/>
    <col min="14085" max="14336" width="9.140625" style="4"/>
    <col min="14337" max="14337" width="22" style="4" customWidth="1"/>
    <col min="14338" max="14340" width="16.42578125" style="4" customWidth="1"/>
    <col min="14341" max="14592" width="9.140625" style="4"/>
    <col min="14593" max="14593" width="22" style="4" customWidth="1"/>
    <col min="14594" max="14596" width="16.42578125" style="4" customWidth="1"/>
    <col min="14597" max="14848" width="9.140625" style="4"/>
    <col min="14849" max="14849" width="22" style="4" customWidth="1"/>
    <col min="14850" max="14852" width="16.42578125" style="4" customWidth="1"/>
    <col min="14853" max="15104" width="9.140625" style="4"/>
    <col min="15105" max="15105" width="22" style="4" customWidth="1"/>
    <col min="15106" max="15108" width="16.42578125" style="4" customWidth="1"/>
    <col min="15109" max="15360" width="9.140625" style="4"/>
    <col min="15361" max="15361" width="22" style="4" customWidth="1"/>
    <col min="15362" max="15364" width="16.42578125" style="4" customWidth="1"/>
    <col min="15365" max="15616" width="9.140625" style="4"/>
    <col min="15617" max="15617" width="22" style="4" customWidth="1"/>
    <col min="15618" max="15620" width="16.42578125" style="4" customWidth="1"/>
    <col min="15621" max="15872" width="9.140625" style="4"/>
    <col min="15873" max="15873" width="22" style="4" customWidth="1"/>
    <col min="15874" max="15876" width="16.42578125" style="4" customWidth="1"/>
    <col min="15877" max="16128" width="9.140625" style="4"/>
    <col min="16129" max="16129" width="22" style="4" customWidth="1"/>
    <col min="16130" max="16132" width="16.42578125" style="4" customWidth="1"/>
    <col min="16133" max="16384" width="9.140625" style="4"/>
  </cols>
  <sheetData>
    <row r="1" spans="1:4" ht="16.5" customHeight="1">
      <c r="A1" s="86" t="s">
        <v>366</v>
      </c>
    </row>
    <row r="2" spans="1:4">
      <c r="B2" s="21"/>
      <c r="C2" s="21"/>
      <c r="D2" s="21"/>
    </row>
    <row r="3" spans="1:4" ht="15" customHeight="1">
      <c r="A3" s="87"/>
      <c r="B3" s="88" t="s">
        <v>101</v>
      </c>
      <c r="C3" s="88"/>
      <c r="D3" s="89" t="s">
        <v>102</v>
      </c>
    </row>
    <row r="4" spans="1:4" ht="15" customHeight="1">
      <c r="A4" s="253" t="s">
        <v>103</v>
      </c>
      <c r="B4" s="91" t="s">
        <v>104</v>
      </c>
      <c r="C4" s="91" t="s">
        <v>105</v>
      </c>
      <c r="D4" s="91" t="s">
        <v>14</v>
      </c>
    </row>
    <row r="5" spans="1:4" ht="7.5" customHeight="1">
      <c r="A5" s="80"/>
      <c r="B5" s="92"/>
      <c r="C5" s="92"/>
      <c r="D5" s="92"/>
    </row>
    <row r="6" spans="1:4">
      <c r="A6" s="93" t="s">
        <v>106</v>
      </c>
      <c r="B6" s="94">
        <v>11</v>
      </c>
      <c r="C6" s="94">
        <v>29</v>
      </c>
      <c r="D6" s="94">
        <f>SUM(B6:C6)</f>
        <v>40</v>
      </c>
    </row>
    <row r="7" spans="1:4">
      <c r="A7" s="95" t="s">
        <v>107</v>
      </c>
      <c r="B7" s="94">
        <v>2</v>
      </c>
      <c r="C7" s="94">
        <v>0</v>
      </c>
      <c r="D7" s="94">
        <f t="shared" ref="D7:D9" si="0">SUM(B7:C7)</f>
        <v>2</v>
      </c>
    </row>
    <row r="8" spans="1:4">
      <c r="A8" s="94" t="s">
        <v>108</v>
      </c>
      <c r="B8" s="94">
        <v>1</v>
      </c>
      <c r="C8" s="94">
        <v>0</v>
      </c>
      <c r="D8" s="94">
        <f t="shared" si="0"/>
        <v>1</v>
      </c>
    </row>
    <row r="9" spans="1:4">
      <c r="A9" s="96" t="s">
        <v>14</v>
      </c>
      <c r="B9" s="26">
        <f>SUM(B6:B8)</f>
        <v>14</v>
      </c>
      <c r="C9" s="26">
        <f>SUM(C6:C8)</f>
        <v>29</v>
      </c>
      <c r="D9" s="26">
        <f t="shared" si="0"/>
        <v>43</v>
      </c>
    </row>
    <row r="12" spans="1:4">
      <c r="C12" s="1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13"/>
  <sheetViews>
    <sheetView zoomScaleNormal="100" workbookViewId="0">
      <selection activeCell="B22" sqref="B22"/>
    </sheetView>
  </sheetViews>
  <sheetFormatPr defaultRowHeight="12.75"/>
  <cols>
    <col min="1" max="1" width="9.7109375" style="259" customWidth="1"/>
    <col min="2" max="3" width="10.140625" style="259" customWidth="1"/>
    <col min="4" max="4" width="0.85546875" style="259" customWidth="1"/>
    <col min="5" max="6" width="10.140625" style="259" customWidth="1"/>
    <col min="7" max="7" width="0.85546875" style="259" customWidth="1"/>
    <col min="8" max="9" width="9.85546875" style="259" customWidth="1"/>
    <col min="10" max="10" width="0.85546875" style="259" customWidth="1"/>
    <col min="11" max="12" width="7.42578125" style="259" customWidth="1"/>
    <col min="13" max="13" width="0.85546875" style="259" customWidth="1"/>
    <col min="14" max="15" width="6.85546875" style="259" customWidth="1"/>
    <col min="16" max="16384" width="9.140625" style="259"/>
  </cols>
  <sheetData>
    <row r="1" spans="1:17" ht="17.25" customHeight="1">
      <c r="A1" s="283" t="s">
        <v>351</v>
      </c>
      <c r="B1" s="256"/>
      <c r="C1" s="257"/>
      <c r="D1" s="257"/>
      <c r="E1" s="258"/>
      <c r="F1" s="258"/>
      <c r="G1" s="258"/>
      <c r="H1" s="258"/>
      <c r="I1" s="258"/>
      <c r="J1" s="258"/>
      <c r="K1" s="258"/>
      <c r="L1" s="258"/>
    </row>
    <row r="2" spans="1:17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7" ht="13.5" customHeight="1">
      <c r="A3" s="261"/>
      <c r="B3" s="496">
        <v>2013</v>
      </c>
      <c r="C3" s="496"/>
      <c r="D3" s="394"/>
      <c r="E3" s="496">
        <v>2014</v>
      </c>
      <c r="F3" s="496"/>
      <c r="G3" s="284"/>
      <c r="H3" s="496">
        <v>2015</v>
      </c>
      <c r="I3" s="496"/>
      <c r="J3" s="258"/>
      <c r="K3" s="258"/>
      <c r="L3" s="258"/>
    </row>
    <row r="4" spans="1:17" ht="24">
      <c r="A4" s="263" t="s">
        <v>257</v>
      </c>
      <c r="B4" s="264" t="s">
        <v>2</v>
      </c>
      <c r="C4" s="265" t="s">
        <v>39</v>
      </c>
      <c r="D4" s="265"/>
      <c r="E4" s="264" t="s">
        <v>2</v>
      </c>
      <c r="F4" s="265" t="s">
        <v>39</v>
      </c>
      <c r="G4" s="265"/>
      <c r="H4" s="264" t="s">
        <v>2</v>
      </c>
      <c r="I4" s="265" t="s">
        <v>39</v>
      </c>
      <c r="J4" s="258"/>
      <c r="K4" s="258"/>
      <c r="L4" s="258"/>
    </row>
    <row r="5" spans="1:17" ht="7.5" customHeight="1">
      <c r="A5" s="266"/>
      <c r="B5" s="394"/>
      <c r="C5" s="394"/>
      <c r="D5" s="266"/>
      <c r="E5" s="499"/>
      <c r="F5" s="499"/>
      <c r="G5" s="266"/>
      <c r="H5" s="499"/>
      <c r="I5" s="499"/>
      <c r="J5" s="258"/>
      <c r="K5" s="258"/>
      <c r="L5" s="258"/>
    </row>
    <row r="6" spans="1:17">
      <c r="A6" s="268">
        <v>1</v>
      </c>
      <c r="B6" s="266">
        <v>219</v>
      </c>
      <c r="C6" s="270">
        <v>81.111111111111114</v>
      </c>
      <c r="D6" s="270"/>
      <c r="E6" s="266">
        <v>198</v>
      </c>
      <c r="F6" s="270">
        <v>80.487804878048792</v>
      </c>
      <c r="G6" s="270"/>
      <c r="H6" s="266">
        <v>181</v>
      </c>
      <c r="I6" s="270">
        <f>H6/H9*100</f>
        <v>85.781990521327018</v>
      </c>
      <c r="J6" s="258"/>
      <c r="K6" s="258"/>
      <c r="L6" s="258"/>
    </row>
    <row r="7" spans="1:17">
      <c r="A7" s="268">
        <v>2</v>
      </c>
      <c r="B7" s="266">
        <v>45</v>
      </c>
      <c r="C7" s="270">
        <v>16.666666666666664</v>
      </c>
      <c r="D7" s="270"/>
      <c r="E7" s="266">
        <v>45</v>
      </c>
      <c r="F7" s="270">
        <v>18.292682926829269</v>
      </c>
      <c r="G7" s="270"/>
      <c r="H7" s="266">
        <v>28</v>
      </c>
      <c r="I7" s="270">
        <f>H7/H9*100</f>
        <v>13.270142180094787</v>
      </c>
      <c r="J7" s="258"/>
      <c r="K7" s="258"/>
      <c r="L7" s="258"/>
    </row>
    <row r="8" spans="1:17">
      <c r="A8" s="285">
        <v>3</v>
      </c>
      <c r="B8" s="266">
        <v>6</v>
      </c>
      <c r="C8" s="270">
        <v>2.2222222222222223</v>
      </c>
      <c r="D8" s="270"/>
      <c r="E8" s="266">
        <v>3</v>
      </c>
      <c r="F8" s="270">
        <v>1.2195121951219512</v>
      </c>
      <c r="G8" s="270"/>
      <c r="H8" s="266">
        <v>2</v>
      </c>
      <c r="I8" s="270">
        <f>H8/H9*100</f>
        <v>0.94786729857819907</v>
      </c>
      <c r="J8" s="258"/>
      <c r="K8" s="258"/>
      <c r="L8" s="258"/>
    </row>
    <row r="9" spans="1:17">
      <c r="A9" s="272" t="s">
        <v>14</v>
      </c>
      <c r="B9" s="272">
        <v>270</v>
      </c>
      <c r="C9" s="276">
        <v>100</v>
      </c>
      <c r="D9" s="274"/>
      <c r="E9" s="272">
        <v>246</v>
      </c>
      <c r="F9" s="276">
        <v>100</v>
      </c>
      <c r="G9" s="274"/>
      <c r="H9" s="272">
        <f>SUM(H6:H8)</f>
        <v>211</v>
      </c>
      <c r="I9" s="318">
        <f>H9/H9*100</f>
        <v>100</v>
      </c>
      <c r="J9" s="258"/>
      <c r="K9" s="258"/>
      <c r="L9" s="258"/>
    </row>
    <row r="10" spans="1:17">
      <c r="P10"/>
      <c r="Q10"/>
    </row>
    <row r="11" spans="1:17">
      <c r="P11"/>
      <c r="Q11"/>
    </row>
    <row r="12" spans="1:17">
      <c r="P12"/>
      <c r="Q12"/>
    </row>
    <row r="13" spans="1:17">
      <c r="P13"/>
      <c r="Q13"/>
    </row>
  </sheetData>
  <mergeCells count="5">
    <mergeCell ref="B3:C3"/>
    <mergeCell ref="E3:F3"/>
    <mergeCell ref="H3:I3"/>
    <mergeCell ref="E5:F5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19"/>
  <sheetViews>
    <sheetView zoomScaleNormal="100" workbookViewId="0">
      <selection activeCell="B22" sqref="B22"/>
    </sheetView>
  </sheetViews>
  <sheetFormatPr defaultRowHeight="12.75"/>
  <cols>
    <col min="1" max="1" width="11.42578125" style="259" customWidth="1"/>
    <col min="2" max="3" width="10.42578125" style="259" customWidth="1"/>
    <col min="4" max="4" width="0.85546875" style="259" customWidth="1"/>
    <col min="5" max="6" width="10.42578125" style="259" customWidth="1"/>
    <col min="7" max="7" width="0.85546875" style="259" customWidth="1"/>
    <col min="8" max="9" width="10.42578125" style="259" customWidth="1"/>
    <col min="10" max="16384" width="9.140625" style="259"/>
  </cols>
  <sheetData>
    <row r="1" spans="1:9" ht="15.75" customHeight="1">
      <c r="A1" s="256" t="s">
        <v>277</v>
      </c>
      <c r="B1" s="256"/>
      <c r="C1" s="257"/>
      <c r="D1" s="257"/>
      <c r="E1" s="258"/>
      <c r="F1" s="258"/>
      <c r="G1" s="258"/>
      <c r="H1" s="258"/>
      <c r="I1" s="258"/>
    </row>
    <row r="2" spans="1:9" ht="15.75" customHeight="1">
      <c r="A2" s="256" t="s">
        <v>352</v>
      </c>
      <c r="B2" s="256"/>
      <c r="C2" s="257"/>
      <c r="D2" s="257"/>
      <c r="E2" s="258"/>
      <c r="F2" s="258"/>
      <c r="G2" s="258"/>
      <c r="H2" s="258"/>
      <c r="I2" s="258"/>
    </row>
    <row r="3" spans="1:9" ht="15.75" customHeight="1">
      <c r="A3" s="258"/>
      <c r="B3" s="258"/>
      <c r="C3" s="258"/>
      <c r="D3" s="260"/>
      <c r="E3" s="258"/>
      <c r="F3" s="258"/>
      <c r="G3" s="260"/>
      <c r="H3" s="258"/>
      <c r="I3" s="258"/>
    </row>
    <row r="4" spans="1:9" ht="14.25" customHeight="1">
      <c r="A4" s="261"/>
      <c r="B4" s="496">
        <v>2013</v>
      </c>
      <c r="C4" s="496"/>
      <c r="D4" s="286"/>
      <c r="E4" s="496">
        <v>2014</v>
      </c>
      <c r="F4" s="496"/>
      <c r="G4" s="286"/>
      <c r="H4" s="496">
        <v>2015</v>
      </c>
      <c r="I4" s="496"/>
    </row>
    <row r="5" spans="1:9" ht="24">
      <c r="A5" s="263" t="s">
        <v>257</v>
      </c>
      <c r="B5" s="264" t="s">
        <v>2</v>
      </c>
      <c r="C5" s="265" t="s">
        <v>39</v>
      </c>
      <c r="D5" s="265"/>
      <c r="E5" s="264" t="s">
        <v>2</v>
      </c>
      <c r="F5" s="265" t="s">
        <v>39</v>
      </c>
      <c r="G5" s="265"/>
      <c r="H5" s="264" t="s">
        <v>2</v>
      </c>
      <c r="I5" s="265" t="s">
        <v>39</v>
      </c>
    </row>
    <row r="6" spans="1:9" ht="7.5" customHeight="1">
      <c r="A6" s="266"/>
      <c r="B6" s="266"/>
      <c r="C6" s="267"/>
      <c r="D6" s="267"/>
      <c r="E6" s="266"/>
      <c r="F6" s="267"/>
      <c r="G6" s="267"/>
      <c r="H6" s="266"/>
      <c r="I6" s="267"/>
    </row>
    <row r="7" spans="1:9">
      <c r="A7" s="268">
        <v>1</v>
      </c>
      <c r="B7" s="271">
        <v>189</v>
      </c>
      <c r="C7" s="270">
        <v>79.74683544303798</v>
      </c>
      <c r="D7" s="270"/>
      <c r="E7" s="271">
        <v>152</v>
      </c>
      <c r="F7" s="270">
        <v>76.767676767676761</v>
      </c>
      <c r="G7" s="270"/>
      <c r="H7" s="271">
        <v>141</v>
      </c>
      <c r="I7" s="270">
        <f>H7/H10*100</f>
        <v>84.431137724550894</v>
      </c>
    </row>
    <row r="8" spans="1:9">
      <c r="A8" s="268">
        <v>2</v>
      </c>
      <c r="B8" s="271">
        <v>43</v>
      </c>
      <c r="C8" s="270">
        <v>18.143459915611814</v>
      </c>
      <c r="D8" s="270"/>
      <c r="E8" s="271">
        <v>43</v>
      </c>
      <c r="F8" s="270">
        <v>21.71717171717172</v>
      </c>
      <c r="G8" s="270"/>
      <c r="H8" s="271">
        <v>24</v>
      </c>
      <c r="I8" s="270">
        <f>H8/H10*100</f>
        <v>14.37125748502994</v>
      </c>
    </row>
    <row r="9" spans="1:9">
      <c r="A9" s="285">
        <v>3</v>
      </c>
      <c r="B9" s="287">
        <v>5</v>
      </c>
      <c r="C9" s="270">
        <v>2.109704641350211</v>
      </c>
      <c r="D9" s="270"/>
      <c r="E9" s="287">
        <v>3</v>
      </c>
      <c r="F9" s="270">
        <v>1.5151515151515151</v>
      </c>
      <c r="G9" s="270"/>
      <c r="H9" s="287">
        <v>2</v>
      </c>
      <c r="I9" s="270">
        <f>H9/H10*100</f>
        <v>1.1976047904191618</v>
      </c>
    </row>
    <row r="10" spans="1:9">
      <c r="A10" s="288" t="s">
        <v>14</v>
      </c>
      <c r="B10" s="289">
        <v>237</v>
      </c>
      <c r="C10" s="290">
        <v>100</v>
      </c>
      <c r="D10" s="290"/>
      <c r="E10" s="289">
        <v>198</v>
      </c>
      <c r="F10" s="290">
        <v>100</v>
      </c>
      <c r="G10" s="290"/>
      <c r="H10" s="289">
        <f>SUM(H7:H9)</f>
        <v>167</v>
      </c>
      <c r="I10" s="318">
        <f>H10/H10*100</f>
        <v>100</v>
      </c>
    </row>
    <row r="11" spans="1:9">
      <c r="A11" s="258"/>
      <c r="B11" s="258"/>
      <c r="C11" s="258"/>
      <c r="D11" s="258"/>
      <c r="E11" s="258"/>
      <c r="F11" s="258"/>
      <c r="G11" s="258"/>
      <c r="H11" s="258"/>
      <c r="I11" s="258"/>
    </row>
    <row r="12" spans="1:9">
      <c r="A12" s="258"/>
      <c r="B12" s="258"/>
      <c r="C12" s="258"/>
      <c r="D12" s="258"/>
      <c r="E12" s="258"/>
      <c r="F12" s="258"/>
      <c r="G12" s="258"/>
      <c r="H12" s="258"/>
      <c r="I12" s="258"/>
    </row>
    <row r="14" spans="1:9">
      <c r="B14"/>
      <c r="C14"/>
    </row>
    <row r="15" spans="1:9">
      <c r="B15"/>
      <c r="C15"/>
    </row>
    <row r="16" spans="1:9">
      <c r="B16"/>
      <c r="C16"/>
    </row>
    <row r="17" spans="2:8">
      <c r="B17"/>
      <c r="C17"/>
    </row>
    <row r="19" spans="2:8">
      <c r="H19" s="291"/>
    </row>
  </sheetData>
  <mergeCells count="3">
    <mergeCell ref="B4:C4"/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34"/>
  <sheetViews>
    <sheetView zoomScaleNormal="100" workbookViewId="0">
      <selection activeCell="A18" sqref="A18"/>
    </sheetView>
  </sheetViews>
  <sheetFormatPr defaultRowHeight="12.75"/>
  <cols>
    <col min="1" max="1" width="11.7109375" style="259" customWidth="1"/>
    <col min="2" max="3" width="10.42578125" style="259" customWidth="1"/>
    <col min="4" max="4" width="0.85546875" style="259" customWidth="1"/>
    <col min="5" max="6" width="10.42578125" style="259" customWidth="1"/>
    <col min="7" max="7" width="0.85546875" style="259" customWidth="1"/>
    <col min="8" max="9" width="10.42578125" style="259" customWidth="1"/>
    <col min="10" max="16384" width="9.140625" style="259"/>
  </cols>
  <sheetData>
    <row r="1" spans="1:12" ht="17.25" customHeight="1">
      <c r="A1" s="283" t="s">
        <v>353</v>
      </c>
      <c r="B1" s="280"/>
      <c r="C1" s="280"/>
      <c r="D1" s="280"/>
      <c r="E1" s="280"/>
      <c r="F1" s="280"/>
      <c r="G1" s="280"/>
      <c r="H1" s="280"/>
      <c r="I1" s="280"/>
      <c r="J1" s="292"/>
      <c r="K1" s="292"/>
      <c r="L1" s="292"/>
    </row>
    <row r="2" spans="1:12">
      <c r="A2" s="256"/>
      <c r="B2" s="280"/>
      <c r="C2" s="280"/>
      <c r="D2" s="260"/>
      <c r="E2" s="280"/>
      <c r="F2" s="280"/>
      <c r="G2" s="280"/>
      <c r="H2" s="280"/>
      <c r="I2" s="280"/>
      <c r="J2" s="292"/>
      <c r="K2" s="292"/>
      <c r="L2" s="292"/>
    </row>
    <row r="3" spans="1:12" ht="15.75" customHeight="1">
      <c r="A3" s="293"/>
      <c r="B3" s="500">
        <v>2013</v>
      </c>
      <c r="C3" s="500"/>
      <c r="D3" s="279"/>
      <c r="E3" s="500">
        <v>2014</v>
      </c>
      <c r="F3" s="500"/>
      <c r="G3" s="279"/>
      <c r="H3" s="500">
        <v>2015</v>
      </c>
      <c r="I3" s="500"/>
      <c r="J3" s="292"/>
      <c r="K3" s="292"/>
      <c r="L3" s="292"/>
    </row>
    <row r="4" spans="1:12" ht="15.75" customHeight="1">
      <c r="A4" s="294" t="s">
        <v>17</v>
      </c>
      <c r="B4" s="295" t="s">
        <v>18</v>
      </c>
      <c r="C4" s="295" t="s">
        <v>19</v>
      </c>
      <c r="D4" s="260"/>
      <c r="E4" s="295" t="s">
        <v>18</v>
      </c>
      <c r="F4" s="295" t="s">
        <v>19</v>
      </c>
      <c r="G4" s="260"/>
      <c r="H4" s="295" t="s">
        <v>18</v>
      </c>
      <c r="I4" s="295" t="s">
        <v>19</v>
      </c>
      <c r="J4" s="292"/>
      <c r="K4" s="292"/>
      <c r="L4" s="292"/>
    </row>
    <row r="5" spans="1:12" ht="7.5" customHeight="1">
      <c r="A5" s="266"/>
      <c r="B5" s="296"/>
      <c r="C5" s="296"/>
      <c r="D5" s="280"/>
      <c r="E5" s="296"/>
      <c r="F5" s="296"/>
      <c r="G5" s="280"/>
      <c r="H5" s="296"/>
      <c r="I5" s="296"/>
      <c r="J5" s="292"/>
      <c r="K5" s="292"/>
      <c r="L5" s="292"/>
    </row>
    <row r="6" spans="1:12">
      <c r="A6" s="266" t="s">
        <v>20</v>
      </c>
      <c r="B6" s="35">
        <v>0</v>
      </c>
      <c r="C6" s="296">
        <v>0</v>
      </c>
      <c r="D6" s="280"/>
      <c r="E6" s="35">
        <v>0</v>
      </c>
      <c r="F6" s="296">
        <v>0</v>
      </c>
      <c r="G6" s="280"/>
      <c r="H6" s="35">
        <v>0</v>
      </c>
      <c r="I6" s="82">
        <v>1</v>
      </c>
      <c r="J6" s="292"/>
      <c r="K6" s="292"/>
      <c r="L6"/>
    </row>
    <row r="7" spans="1:12">
      <c r="A7" s="266" t="s">
        <v>21</v>
      </c>
      <c r="B7" s="35">
        <v>4</v>
      </c>
      <c r="C7" s="296">
        <v>10</v>
      </c>
      <c r="D7" s="280"/>
      <c r="E7" s="35">
        <v>1</v>
      </c>
      <c r="F7" s="296">
        <v>5</v>
      </c>
      <c r="G7" s="280"/>
      <c r="H7" s="82">
        <v>7</v>
      </c>
      <c r="I7" s="82">
        <v>12</v>
      </c>
      <c r="J7" s="292"/>
      <c r="K7" s="292"/>
      <c r="L7"/>
    </row>
    <row r="8" spans="1:12">
      <c r="A8" s="296" t="s">
        <v>22</v>
      </c>
      <c r="B8" s="35">
        <v>45</v>
      </c>
      <c r="C8" s="296">
        <v>62</v>
      </c>
      <c r="D8" s="280"/>
      <c r="E8" s="35">
        <v>42</v>
      </c>
      <c r="F8" s="296">
        <v>56</v>
      </c>
      <c r="G8" s="280"/>
      <c r="H8" s="82">
        <v>35</v>
      </c>
      <c r="I8" s="82">
        <v>46</v>
      </c>
      <c r="J8" s="292"/>
      <c r="K8" s="292"/>
      <c r="L8"/>
    </row>
    <row r="9" spans="1:12">
      <c r="A9" s="266" t="s">
        <v>23</v>
      </c>
      <c r="B9" s="35">
        <v>92</v>
      </c>
      <c r="C9" s="296">
        <v>112</v>
      </c>
      <c r="D9" s="280"/>
      <c r="E9" s="35">
        <v>91</v>
      </c>
      <c r="F9" s="296">
        <v>102</v>
      </c>
      <c r="G9" s="280"/>
      <c r="H9" s="82">
        <v>68</v>
      </c>
      <c r="I9" s="82">
        <v>67</v>
      </c>
      <c r="J9" s="292"/>
      <c r="K9" s="292"/>
      <c r="L9"/>
    </row>
    <row r="10" spans="1:12">
      <c r="A10" s="266" t="s">
        <v>24</v>
      </c>
      <c r="B10" s="35">
        <v>86</v>
      </c>
      <c r="C10" s="296">
        <v>72</v>
      </c>
      <c r="D10" s="280"/>
      <c r="E10" s="35">
        <v>76</v>
      </c>
      <c r="F10" s="296">
        <v>72</v>
      </c>
      <c r="G10" s="280"/>
      <c r="H10" s="82">
        <v>52</v>
      </c>
      <c r="I10" s="82">
        <v>64</v>
      </c>
      <c r="J10" s="292"/>
      <c r="K10" s="292"/>
      <c r="L10"/>
    </row>
    <row r="11" spans="1:12">
      <c r="A11" s="266" t="s">
        <v>25</v>
      </c>
      <c r="B11" s="35">
        <v>43</v>
      </c>
      <c r="C11" s="296">
        <v>14</v>
      </c>
      <c r="D11" s="280"/>
      <c r="E11" s="35">
        <v>36</v>
      </c>
      <c r="F11" s="296">
        <v>11</v>
      </c>
      <c r="G11" s="280"/>
      <c r="H11" s="82">
        <v>49</v>
      </c>
      <c r="I11" s="82">
        <v>21</v>
      </c>
      <c r="J11" s="292"/>
      <c r="K11" s="292"/>
      <c r="L11"/>
    </row>
    <row r="12" spans="1:12">
      <c r="A12" s="297" t="s">
        <v>258</v>
      </c>
      <c r="B12" s="298">
        <v>0</v>
      </c>
      <c r="C12" s="298">
        <v>0</v>
      </c>
      <c r="D12" s="280"/>
      <c r="E12" s="298">
        <v>0</v>
      </c>
      <c r="F12" s="298">
        <v>0</v>
      </c>
      <c r="G12" s="280"/>
      <c r="H12" s="298">
        <v>0</v>
      </c>
      <c r="I12" s="298">
        <v>0</v>
      </c>
      <c r="J12" s="292"/>
      <c r="K12" s="292"/>
      <c r="L12" s="292"/>
    </row>
    <row r="13" spans="1:12" s="301" customFormat="1">
      <c r="A13" s="299" t="s">
        <v>14</v>
      </c>
      <c r="B13" s="299">
        <v>270</v>
      </c>
      <c r="C13" s="299">
        <v>270</v>
      </c>
      <c r="D13" s="263"/>
      <c r="E13" s="299">
        <v>246</v>
      </c>
      <c r="F13" s="299">
        <v>246</v>
      </c>
      <c r="G13" s="263"/>
      <c r="H13" s="299">
        <f>SUM(H7:H12)</f>
        <v>211</v>
      </c>
      <c r="I13" s="299">
        <f>SUM(I6:I12)</f>
        <v>211</v>
      </c>
      <c r="J13" s="300"/>
      <c r="K13" s="300"/>
      <c r="L13" s="300"/>
    </row>
    <row r="14" spans="1:12" s="301" customFormat="1">
      <c r="A14" s="266" t="s">
        <v>259</v>
      </c>
      <c r="B14" s="296"/>
      <c r="C14" s="296"/>
      <c r="D14" s="296"/>
      <c r="E14" s="296"/>
      <c r="F14" s="296"/>
      <c r="G14" s="296"/>
      <c r="H14" s="296"/>
      <c r="I14" s="296"/>
      <c r="J14" s="300"/>
      <c r="K14" s="300"/>
      <c r="L14" s="300"/>
    </row>
    <row r="15" spans="1:12" s="301" customFormat="1">
      <c r="A15" s="302"/>
      <c r="B15" s="296"/>
      <c r="C15" s="296"/>
      <c r="D15" s="296"/>
      <c r="E15" s="296"/>
      <c r="F15" s="296"/>
      <c r="G15" s="296"/>
      <c r="H15" s="296"/>
      <c r="I15" s="296"/>
      <c r="J15" s="300"/>
      <c r="K15" s="300"/>
      <c r="L15" s="300"/>
    </row>
    <row r="16" spans="1:12" s="301" customFormat="1">
      <c r="A16" s="302"/>
      <c r="B16" s="296"/>
      <c r="C16" s="296"/>
      <c r="D16" s="296"/>
      <c r="E16" s="296"/>
      <c r="F16" s="296"/>
      <c r="G16" s="296"/>
      <c r="H16" s="296"/>
      <c r="I16" s="296"/>
      <c r="J16" s="300"/>
      <c r="K16" s="300"/>
      <c r="L16" s="300"/>
    </row>
    <row r="17" spans="1:12" s="301" customFormat="1">
      <c r="A17" s="303"/>
      <c r="B17" s="296"/>
      <c r="C17" s="296"/>
      <c r="D17" s="296"/>
      <c r="E17" s="296"/>
      <c r="F17" s="296"/>
      <c r="G17" s="296"/>
      <c r="H17" s="296"/>
      <c r="I17" s="296"/>
      <c r="J17" s="300"/>
      <c r="K17" s="300"/>
      <c r="L17" s="300"/>
    </row>
    <row r="18" spans="1:12" s="301" customFormat="1" ht="17.25" customHeight="1">
      <c r="A18" s="256" t="s">
        <v>368</v>
      </c>
      <c r="B18" s="296"/>
      <c r="C18" s="296"/>
      <c r="D18" s="296"/>
      <c r="E18" s="296"/>
      <c r="F18" s="296"/>
      <c r="G18" s="296"/>
      <c r="H18" s="296"/>
      <c r="I18" s="296"/>
      <c r="J18" s="300"/>
      <c r="K18" s="300"/>
      <c r="L18" s="300"/>
    </row>
    <row r="19" spans="1:12" s="301" customFormat="1">
      <c r="A19" s="299"/>
      <c r="B19" s="296"/>
      <c r="C19" s="296"/>
      <c r="D19" s="296"/>
      <c r="E19" s="296"/>
      <c r="F19" s="296"/>
      <c r="G19" s="296"/>
      <c r="H19" s="296"/>
      <c r="I19" s="296"/>
      <c r="J19" s="300"/>
      <c r="K19" s="300"/>
      <c r="L19" s="300"/>
    </row>
    <row r="20" spans="1:12" s="301" customFormat="1" ht="14.25" customHeight="1">
      <c r="A20" s="293"/>
      <c r="B20" s="501">
        <v>2013</v>
      </c>
      <c r="C20" s="501"/>
      <c r="D20" s="261"/>
      <c r="E20" s="499">
        <v>2014</v>
      </c>
      <c r="F20" s="499"/>
      <c r="G20" s="261"/>
      <c r="H20" s="499">
        <v>2015</v>
      </c>
      <c r="I20" s="499"/>
      <c r="J20" s="300"/>
      <c r="K20" s="300"/>
      <c r="L20" s="300"/>
    </row>
    <row r="21" spans="1:12" ht="14.25" customHeight="1">
      <c r="A21" s="294" t="s">
        <v>17</v>
      </c>
      <c r="B21" s="295" t="s">
        <v>18</v>
      </c>
      <c r="C21" s="295" t="s">
        <v>19</v>
      </c>
      <c r="D21" s="260"/>
      <c r="E21" s="295" t="s">
        <v>18</v>
      </c>
      <c r="F21" s="295" t="s">
        <v>19</v>
      </c>
      <c r="G21" s="260"/>
      <c r="H21" s="295" t="s">
        <v>18</v>
      </c>
      <c r="I21" s="295" t="s">
        <v>19</v>
      </c>
    </row>
    <row r="22" spans="1:12" ht="7.5" customHeight="1">
      <c r="A22" s="266"/>
      <c r="B22" s="280"/>
      <c r="C22" s="280"/>
      <c r="D22" s="258"/>
      <c r="E22" s="280"/>
      <c r="F22" s="280"/>
      <c r="G22" s="258"/>
      <c r="H22" s="280"/>
      <c r="I22" s="280"/>
    </row>
    <row r="23" spans="1:12">
      <c r="A23" s="266" t="s">
        <v>20</v>
      </c>
      <c r="B23" s="304">
        <v>0</v>
      </c>
      <c r="C23" s="304">
        <v>0</v>
      </c>
      <c r="D23" s="258"/>
      <c r="E23" s="304">
        <v>0</v>
      </c>
      <c r="F23" s="304">
        <v>0</v>
      </c>
      <c r="G23" s="258"/>
      <c r="H23" s="304">
        <f>H6/$H$13*100</f>
        <v>0</v>
      </c>
      <c r="I23" s="304">
        <f>I6/$I$13*100</f>
        <v>0.47393364928909953</v>
      </c>
    </row>
    <row r="24" spans="1:12">
      <c r="A24" s="266" t="s">
        <v>21</v>
      </c>
      <c r="B24" s="304">
        <v>1.4814814814814816</v>
      </c>
      <c r="C24" s="304">
        <v>3.7037037037037033</v>
      </c>
      <c r="D24" s="258"/>
      <c r="E24" s="304">
        <v>0.40650406504065045</v>
      </c>
      <c r="F24" s="304">
        <v>2.0325203252032518</v>
      </c>
      <c r="G24" s="258"/>
      <c r="H24" s="304">
        <f t="shared" ref="H24:H28" si="0">H7/$H$13*100</f>
        <v>3.3175355450236967</v>
      </c>
      <c r="I24" s="304">
        <f>I7/$I$13*100</f>
        <v>5.6872037914691944</v>
      </c>
    </row>
    <row r="25" spans="1:12">
      <c r="A25" s="296" t="s">
        <v>22</v>
      </c>
      <c r="B25" s="304">
        <v>16.666666666666664</v>
      </c>
      <c r="C25" s="304">
        <v>22.962962962962962</v>
      </c>
      <c r="D25" s="258"/>
      <c r="E25" s="304">
        <v>17.073170731707318</v>
      </c>
      <c r="F25" s="304">
        <v>22.76422764227642</v>
      </c>
      <c r="G25" s="258"/>
      <c r="H25" s="304">
        <f t="shared" si="0"/>
        <v>16.587677725118482</v>
      </c>
      <c r="I25" s="304">
        <f t="shared" ref="I25:I28" si="1">I8/$I$13*100</f>
        <v>21.800947867298579</v>
      </c>
    </row>
    <row r="26" spans="1:12">
      <c r="A26" s="266" t="s">
        <v>23</v>
      </c>
      <c r="B26" s="304">
        <v>34.074074074074076</v>
      </c>
      <c r="C26" s="304">
        <v>41.481481481481481</v>
      </c>
      <c r="D26" s="258"/>
      <c r="E26" s="304">
        <v>36.991869918699187</v>
      </c>
      <c r="F26" s="304">
        <v>41.463414634146339</v>
      </c>
      <c r="G26" s="258"/>
      <c r="H26" s="304">
        <f t="shared" si="0"/>
        <v>32.227488151658768</v>
      </c>
      <c r="I26" s="304">
        <f t="shared" si="1"/>
        <v>31.753554502369667</v>
      </c>
    </row>
    <row r="27" spans="1:12">
      <c r="A27" s="266" t="s">
        <v>24</v>
      </c>
      <c r="B27" s="304">
        <v>31.851851851851855</v>
      </c>
      <c r="C27" s="304">
        <v>26.666666666666668</v>
      </c>
      <c r="D27" s="258"/>
      <c r="E27" s="304">
        <v>30.894308943089431</v>
      </c>
      <c r="F27" s="304">
        <v>29.268292682926827</v>
      </c>
      <c r="G27" s="258"/>
      <c r="H27" s="304">
        <f t="shared" si="0"/>
        <v>24.644549763033176</v>
      </c>
      <c r="I27" s="304">
        <f t="shared" si="1"/>
        <v>30.33175355450237</v>
      </c>
    </row>
    <row r="28" spans="1:12">
      <c r="A28" s="266" t="s">
        <v>25</v>
      </c>
      <c r="B28" s="304">
        <v>15.925925925925927</v>
      </c>
      <c r="C28" s="304">
        <v>5.1851851851851851</v>
      </c>
      <c r="D28" s="258"/>
      <c r="E28" s="304">
        <v>14.634146341463413</v>
      </c>
      <c r="F28" s="304">
        <v>4.4715447154471546</v>
      </c>
      <c r="G28" s="258"/>
      <c r="H28" s="304">
        <f t="shared" si="0"/>
        <v>23.222748815165879</v>
      </c>
      <c r="I28" s="304">
        <f t="shared" si="1"/>
        <v>9.9526066350710902</v>
      </c>
    </row>
    <row r="29" spans="1:12">
      <c r="A29" s="299" t="s">
        <v>14</v>
      </c>
      <c r="B29" s="305">
        <v>100</v>
      </c>
      <c r="C29" s="305">
        <v>100.00000000000001</v>
      </c>
      <c r="D29" s="260"/>
      <c r="E29" s="305">
        <v>100</v>
      </c>
      <c r="F29" s="305">
        <v>99.999999999999986</v>
      </c>
      <c r="G29" s="260"/>
      <c r="H29" s="276">
        <f>H13/$H$13*100</f>
        <v>100</v>
      </c>
      <c r="I29" s="276">
        <f>I13/$I$13*100</f>
        <v>100</v>
      </c>
    </row>
    <row r="30" spans="1:12">
      <c r="A30" s="302"/>
      <c r="B30" s="258"/>
      <c r="C30" s="258"/>
      <c r="D30" s="258"/>
      <c r="E30" s="258"/>
      <c r="F30" s="258"/>
    </row>
    <row r="31" spans="1:12">
      <c r="A31" s="258"/>
      <c r="B31" s="258"/>
      <c r="C31" s="258"/>
      <c r="D31" s="258"/>
      <c r="E31" s="258"/>
      <c r="F31" s="258"/>
    </row>
    <row r="32" spans="1:12">
      <c r="A32" s="258"/>
      <c r="B32" s="258"/>
      <c r="C32" s="258"/>
      <c r="D32" s="258"/>
      <c r="E32" s="258"/>
      <c r="F32" s="258"/>
    </row>
    <row r="33" spans="1:6">
      <c r="A33" s="258"/>
      <c r="B33" s="258"/>
      <c r="C33" s="258"/>
      <c r="D33" s="258"/>
      <c r="E33" s="258"/>
      <c r="F33" s="258"/>
    </row>
    <row r="34" spans="1:6">
      <c r="A34" s="258"/>
      <c r="B34" s="258"/>
      <c r="C34" s="258"/>
      <c r="D34" s="258"/>
      <c r="E34" s="258"/>
      <c r="F34" s="258"/>
    </row>
  </sheetData>
  <mergeCells count="6">
    <mergeCell ref="E3:F3"/>
    <mergeCell ref="H3:I3"/>
    <mergeCell ref="B20:C20"/>
    <mergeCell ref="E20:F20"/>
    <mergeCell ref="H20:I20"/>
    <mergeCell ref="B3:C3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Q26"/>
  <sheetViews>
    <sheetView zoomScaleNormal="100" workbookViewId="0">
      <selection activeCell="B22" sqref="B22"/>
    </sheetView>
  </sheetViews>
  <sheetFormatPr defaultRowHeight="12.75"/>
  <cols>
    <col min="1" max="1" width="24.5703125" style="259" customWidth="1"/>
    <col min="2" max="3" width="21.140625" style="259" customWidth="1"/>
    <col min="4" max="4" width="12.7109375" style="259" customWidth="1"/>
    <col min="5" max="5" width="12.28515625" style="259" customWidth="1"/>
    <col min="6" max="16384" width="9.140625" style="259"/>
  </cols>
  <sheetData>
    <row r="1" spans="1:17" s="301" customFormat="1" ht="17.25" customHeight="1">
      <c r="A1" s="306" t="s">
        <v>278</v>
      </c>
      <c r="B1" s="306"/>
      <c r="C1" s="302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17" s="301" customFormat="1" ht="17.25" customHeight="1">
      <c r="A2" s="306" t="s">
        <v>354</v>
      </c>
      <c r="B2" s="306"/>
      <c r="C2" s="302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1:17" s="301" customFormat="1">
      <c r="A3" s="302"/>
      <c r="B3" s="302"/>
      <c r="C3" s="302"/>
      <c r="D3" s="300"/>
      <c r="E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17" s="266" customFormat="1" ht="16.5" customHeight="1">
      <c r="A4" s="293" t="s">
        <v>1</v>
      </c>
      <c r="B4" s="502" t="s">
        <v>260</v>
      </c>
      <c r="C4" s="502"/>
      <c r="D4" s="307"/>
      <c r="E4" s="307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s="266" customFormat="1" ht="16.5" customHeight="1">
      <c r="A5" s="294" t="s">
        <v>33</v>
      </c>
      <c r="B5" s="308" t="s">
        <v>261</v>
      </c>
      <c r="C5" s="308" t="s">
        <v>19</v>
      </c>
      <c r="D5" s="296"/>
      <c r="E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1:17" s="266" customFormat="1" ht="7.5" customHeight="1">
      <c r="A6" s="296"/>
      <c r="B6" s="309"/>
      <c r="C6" s="309"/>
      <c r="D6" s="296"/>
      <c r="E6" s="296"/>
    </row>
    <row r="7" spans="1:17" s="266" customFormat="1" ht="12.75" customHeight="1">
      <c r="A7" s="285">
        <v>1999</v>
      </c>
      <c r="B7" s="296">
        <v>41.2</v>
      </c>
      <c r="C7" s="304">
        <v>39</v>
      </c>
      <c r="D7" s="296"/>
      <c r="E7" s="296"/>
    </row>
    <row r="8" spans="1:17" s="266" customFormat="1" ht="12.75" customHeight="1">
      <c r="A8" s="285">
        <v>2000</v>
      </c>
      <c r="B8" s="296">
        <v>41.9</v>
      </c>
      <c r="C8" s="296">
        <v>39.799999999999997</v>
      </c>
      <c r="D8" s="296"/>
      <c r="E8" s="296"/>
    </row>
    <row r="9" spans="1:17" s="266" customFormat="1" ht="12.75" customHeight="1">
      <c r="A9" s="285">
        <v>2001</v>
      </c>
      <c r="B9" s="310">
        <v>41.603550295857985</v>
      </c>
      <c r="C9" s="309">
        <v>39.6</v>
      </c>
      <c r="D9" s="296"/>
      <c r="E9" s="296"/>
    </row>
    <row r="10" spans="1:17" s="266" customFormat="1" ht="12.75" customHeight="1">
      <c r="A10" s="285">
        <v>2002</v>
      </c>
      <c r="B10" s="309">
        <v>41.2</v>
      </c>
      <c r="C10" s="309">
        <v>39.5</v>
      </c>
      <c r="D10" s="296"/>
      <c r="E10" s="296"/>
    </row>
    <row r="11" spans="1:17" s="266" customFormat="1" ht="12.75" customHeight="1">
      <c r="A11" s="285">
        <v>2003</v>
      </c>
      <c r="B11" s="309">
        <v>41.7</v>
      </c>
      <c r="C11" s="309">
        <v>39.9</v>
      </c>
      <c r="D11" s="296"/>
      <c r="E11" s="296"/>
    </row>
    <row r="12" spans="1:17" s="266" customFormat="1" ht="12.75" customHeight="1">
      <c r="A12" s="285">
        <v>2004</v>
      </c>
      <c r="B12" s="309">
        <v>42.8</v>
      </c>
      <c r="C12" s="309">
        <v>40.799999999999997</v>
      </c>
      <c r="D12" s="296"/>
      <c r="E12" s="296"/>
    </row>
    <row r="13" spans="1:17" s="266" customFormat="1" ht="12.75" customHeight="1">
      <c r="A13" s="285" t="s">
        <v>262</v>
      </c>
      <c r="B13" s="309" t="s">
        <v>6</v>
      </c>
      <c r="C13" s="309" t="s">
        <v>6</v>
      </c>
      <c r="D13" s="296"/>
      <c r="E13" s="296"/>
    </row>
    <row r="14" spans="1:17" s="266" customFormat="1" ht="12.75" customHeight="1">
      <c r="A14" s="311">
        <v>2008</v>
      </c>
      <c r="B14" s="312">
        <v>43.7</v>
      </c>
      <c r="C14" s="312">
        <v>42.3</v>
      </c>
      <c r="D14" s="296"/>
      <c r="E14" s="296"/>
    </row>
    <row r="15" spans="1:17" s="301" customFormat="1">
      <c r="A15" s="285">
        <v>2009</v>
      </c>
      <c r="B15" s="296">
        <v>44.4</v>
      </c>
      <c r="C15" s="296">
        <v>42.4</v>
      </c>
    </row>
    <row r="16" spans="1:17">
      <c r="A16" s="285">
        <v>2010</v>
      </c>
      <c r="B16" s="313">
        <v>44.5</v>
      </c>
      <c r="C16" s="313">
        <v>42.6</v>
      </c>
    </row>
    <row r="17" spans="1:3">
      <c r="A17" s="285">
        <v>2011</v>
      </c>
      <c r="B17" s="314">
        <v>44.4</v>
      </c>
      <c r="C17" s="314">
        <v>43.1</v>
      </c>
    </row>
    <row r="18" spans="1:3">
      <c r="A18" s="285">
        <v>2012</v>
      </c>
      <c r="B18" s="313">
        <v>44.2</v>
      </c>
      <c r="C18" s="313">
        <v>42.6</v>
      </c>
    </row>
    <row r="19" spans="1:3">
      <c r="A19" s="285">
        <v>2013</v>
      </c>
      <c r="B19" s="313">
        <v>44.7</v>
      </c>
      <c r="C19" s="313">
        <v>42.8</v>
      </c>
    </row>
    <row r="20" spans="1:3">
      <c r="A20" s="285">
        <v>2014</v>
      </c>
      <c r="B20" s="313">
        <v>44.6</v>
      </c>
      <c r="C20" s="313">
        <v>43.1</v>
      </c>
    </row>
    <row r="21" spans="1:3">
      <c r="A21" s="285">
        <v>2015</v>
      </c>
      <c r="B21" s="313">
        <v>45.6</v>
      </c>
      <c r="C21" s="313">
        <v>43.6</v>
      </c>
    </row>
    <row r="22" spans="1:3" ht="7.5" customHeight="1">
      <c r="A22" s="280"/>
      <c r="B22" s="280"/>
      <c r="C22" s="280"/>
    </row>
    <row r="23" spans="1:3">
      <c r="A23" s="503" t="s">
        <v>355</v>
      </c>
      <c r="B23" s="503"/>
      <c r="C23" s="503"/>
    </row>
    <row r="24" spans="1:3" ht="7.5" customHeight="1">
      <c r="A24" s="258"/>
      <c r="B24" s="258"/>
      <c r="C24" s="258"/>
    </row>
    <row r="25" spans="1:3">
      <c r="A25" s="315" t="s">
        <v>263</v>
      </c>
      <c r="B25" s="310">
        <v>41.7</v>
      </c>
      <c r="C25" s="310">
        <v>40.5</v>
      </c>
    </row>
    <row r="26" spans="1:3">
      <c r="A26" s="316" t="s">
        <v>264</v>
      </c>
      <c r="B26" s="317">
        <v>46.6</v>
      </c>
      <c r="C26" s="318">
        <v>44.4</v>
      </c>
    </row>
  </sheetData>
  <mergeCells count="2">
    <mergeCell ref="B4:C4"/>
    <mergeCell ref="A23:C2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A19"/>
  <sheetViews>
    <sheetView zoomScaleNormal="100" workbookViewId="0">
      <selection activeCell="B22" sqref="B22"/>
    </sheetView>
  </sheetViews>
  <sheetFormatPr defaultRowHeight="12.75"/>
  <cols>
    <col min="1" max="1" width="19.140625" style="208" customWidth="1"/>
    <col min="2" max="3" width="12.7109375" style="208" customWidth="1"/>
    <col min="4" max="4" width="0.85546875" style="208" customWidth="1"/>
    <col min="5" max="6" width="12.7109375" style="208" customWidth="1"/>
    <col min="7" max="7" width="0.85546875" style="208" customWidth="1"/>
    <col min="8" max="9" width="12.7109375" style="208" customWidth="1"/>
    <col min="10" max="10" width="0.85546875" style="208" customWidth="1"/>
    <col min="11" max="12" width="10.5703125" style="208" customWidth="1"/>
    <col min="13" max="13" width="0.85546875" style="208" customWidth="1"/>
    <col min="14" max="15" width="10.5703125" style="208" customWidth="1"/>
    <col min="16" max="16" width="0.85546875" style="208" customWidth="1"/>
    <col min="17" max="18" width="10.5703125" style="208" customWidth="1"/>
    <col min="19" max="16384" width="9.140625" style="208"/>
  </cols>
  <sheetData>
    <row r="1" spans="1:27" ht="12" customHeight="1">
      <c r="A1" s="185" t="s">
        <v>279</v>
      </c>
      <c r="B1" s="188"/>
      <c r="C1" s="188"/>
      <c r="D1" s="188"/>
      <c r="E1" s="188"/>
      <c r="F1" s="188"/>
      <c r="G1" s="188"/>
      <c r="H1" s="186"/>
      <c r="I1" s="186"/>
    </row>
    <row r="2" spans="1:27" ht="12" customHeight="1">
      <c r="A2" s="188" t="s">
        <v>356</v>
      </c>
      <c r="B2" s="188"/>
      <c r="C2" s="188"/>
      <c r="D2" s="188"/>
      <c r="E2" s="188"/>
      <c r="F2" s="188"/>
      <c r="G2" s="188"/>
      <c r="H2" s="186"/>
      <c r="I2" s="186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27" ht="12" customHeight="1">
      <c r="A3" s="188"/>
      <c r="B3" s="188"/>
      <c r="C3" s="188"/>
      <c r="D3" s="188"/>
      <c r="E3" s="188"/>
      <c r="F3" s="188"/>
      <c r="G3" s="188"/>
      <c r="H3" s="186"/>
      <c r="I3" s="186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</row>
    <row r="4" spans="1:27">
      <c r="A4" s="319"/>
      <c r="B4" s="504">
        <v>2013</v>
      </c>
      <c r="C4" s="504"/>
      <c r="D4" s="319"/>
      <c r="E4" s="504">
        <v>2014</v>
      </c>
      <c r="F4" s="504"/>
      <c r="G4" s="319"/>
      <c r="H4" s="504">
        <v>2015</v>
      </c>
      <c r="I4" s="504"/>
    </row>
    <row r="5" spans="1:27">
      <c r="A5" s="320" t="s">
        <v>1</v>
      </c>
      <c r="B5" s="321" t="s">
        <v>265</v>
      </c>
      <c r="C5" s="321" t="s">
        <v>266</v>
      </c>
      <c r="D5" s="322"/>
      <c r="E5" s="321" t="s">
        <v>265</v>
      </c>
      <c r="F5" s="321" t="s">
        <v>266</v>
      </c>
      <c r="G5" s="322"/>
      <c r="H5" s="321" t="s">
        <v>265</v>
      </c>
      <c r="I5" s="321" t="s">
        <v>266</v>
      </c>
    </row>
    <row r="6" spans="1:27" ht="6.75" customHeight="1">
      <c r="A6" s="186"/>
      <c r="B6" s="210"/>
      <c r="C6" s="210"/>
      <c r="D6" s="186"/>
      <c r="E6" s="210"/>
      <c r="F6" s="210"/>
      <c r="G6" s="186"/>
      <c r="H6" s="210"/>
      <c r="I6" s="210"/>
    </row>
    <row r="7" spans="1:27" ht="12.75" customHeight="1">
      <c r="A7" s="323" t="s">
        <v>267</v>
      </c>
      <c r="B7" s="324">
        <v>8</v>
      </c>
      <c r="C7" s="324">
        <v>3</v>
      </c>
      <c r="D7" s="186"/>
      <c r="E7" s="324">
        <v>7</v>
      </c>
      <c r="F7" s="324">
        <v>6</v>
      </c>
      <c r="G7" s="186"/>
      <c r="H7" s="324">
        <v>15</v>
      </c>
      <c r="I7" s="324">
        <v>10</v>
      </c>
      <c r="K7"/>
      <c r="L7" s="82"/>
    </row>
    <row r="8" spans="1:27" ht="12.75" customHeight="1">
      <c r="A8" s="323" t="s">
        <v>268</v>
      </c>
      <c r="B8" s="324">
        <v>78</v>
      </c>
      <c r="C8" s="324">
        <v>0</v>
      </c>
      <c r="D8" s="186"/>
      <c r="E8" s="324">
        <v>49</v>
      </c>
      <c r="F8" s="324">
        <v>3</v>
      </c>
      <c r="G8" s="186"/>
      <c r="H8" s="324">
        <v>33</v>
      </c>
      <c r="I8" s="324">
        <v>17</v>
      </c>
      <c r="K8"/>
      <c r="L8" s="82"/>
    </row>
    <row r="9" spans="1:27" ht="12.75" customHeight="1">
      <c r="A9" s="323" t="s">
        <v>269</v>
      </c>
      <c r="B9" s="324">
        <v>57</v>
      </c>
      <c r="C9" s="324">
        <v>7</v>
      </c>
      <c r="D9" s="186"/>
      <c r="E9" s="324">
        <v>64</v>
      </c>
      <c r="F9" s="324">
        <v>22</v>
      </c>
      <c r="G9" s="186"/>
      <c r="H9" s="324">
        <v>37</v>
      </c>
      <c r="I9" s="324">
        <v>12</v>
      </c>
      <c r="K9"/>
      <c r="L9" s="82"/>
    </row>
    <row r="10" spans="1:27" ht="12.75" customHeight="1">
      <c r="A10" s="323" t="s">
        <v>270</v>
      </c>
      <c r="B10" s="324">
        <v>26</v>
      </c>
      <c r="C10" s="324">
        <v>21</v>
      </c>
      <c r="D10" s="186"/>
      <c r="E10" s="324">
        <v>30</v>
      </c>
      <c r="F10" s="324">
        <v>13</v>
      </c>
      <c r="G10" s="186"/>
      <c r="H10" s="324">
        <v>32</v>
      </c>
      <c r="I10" s="324">
        <v>3</v>
      </c>
      <c r="K10"/>
      <c r="L10" s="82"/>
    </row>
    <row r="11" spans="1:27" ht="12.75" customHeight="1">
      <c r="A11" s="323" t="s">
        <v>271</v>
      </c>
      <c r="B11" s="324">
        <v>68</v>
      </c>
      <c r="C11" s="324">
        <v>2</v>
      </c>
      <c r="D11" s="186"/>
      <c r="E11" s="324">
        <v>46</v>
      </c>
      <c r="F11" s="324">
        <v>4</v>
      </c>
      <c r="G11" s="186"/>
      <c r="H11" s="324">
        <v>49</v>
      </c>
      <c r="I11" s="324">
        <v>2</v>
      </c>
      <c r="K11"/>
      <c r="L11" s="82"/>
    </row>
    <row r="12" spans="1:27" ht="12.75" customHeight="1">
      <c r="A12" s="325" t="s">
        <v>116</v>
      </c>
      <c r="B12" s="326">
        <v>0</v>
      </c>
      <c r="C12" s="327">
        <v>0</v>
      </c>
      <c r="D12" s="186"/>
      <c r="E12" s="326">
        <v>2</v>
      </c>
      <c r="F12" s="327">
        <v>0</v>
      </c>
      <c r="G12" s="186"/>
      <c r="H12" s="326">
        <v>1</v>
      </c>
      <c r="I12" s="327">
        <v>0</v>
      </c>
    </row>
    <row r="13" spans="1:27" ht="12.75" customHeight="1">
      <c r="A13" s="185" t="s">
        <v>14</v>
      </c>
      <c r="B13" s="192">
        <v>237</v>
      </c>
      <c r="C13" s="192">
        <v>33</v>
      </c>
      <c r="D13" s="186"/>
      <c r="E13" s="192">
        <v>198</v>
      </c>
      <c r="F13" s="192">
        <v>48</v>
      </c>
      <c r="G13" s="186"/>
      <c r="H13" s="192">
        <f>SUM(H7:H12)</f>
        <v>167</v>
      </c>
      <c r="I13" s="192">
        <f>SUM(I7:I12)</f>
        <v>44</v>
      </c>
    </row>
    <row r="14" spans="1:27">
      <c r="A14" s="323"/>
      <c r="B14" s="210"/>
      <c r="C14" s="210"/>
      <c r="D14" s="186"/>
      <c r="E14" s="210"/>
      <c r="F14" s="210"/>
      <c r="G14" s="186"/>
      <c r="H14" s="210"/>
      <c r="I14" s="210"/>
    </row>
    <row r="15" spans="1:27">
      <c r="A15" s="328" t="s">
        <v>272</v>
      </c>
      <c r="B15" s="329">
        <v>4.3</v>
      </c>
      <c r="C15" s="329">
        <v>3.9</v>
      </c>
      <c r="D15" s="322"/>
      <c r="E15" s="329">
        <v>4.3</v>
      </c>
      <c r="F15" s="329">
        <v>3.7</v>
      </c>
      <c r="G15" s="322"/>
      <c r="H15" s="329">
        <v>4.3</v>
      </c>
      <c r="I15" s="329">
        <v>2.9</v>
      </c>
    </row>
    <row r="16" spans="1:27">
      <c r="A16" s="186"/>
      <c r="B16" s="186"/>
      <c r="C16" s="186"/>
      <c r="D16" s="186"/>
      <c r="E16" s="186"/>
      <c r="F16" s="186"/>
      <c r="G16" s="186"/>
      <c r="H16" s="186"/>
      <c r="I16" s="186"/>
    </row>
    <row r="18" ht="9" customHeight="1"/>
    <row r="19" hidden="1"/>
  </sheetData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122"/>
  <sheetViews>
    <sheetView zoomScaleNormal="100" workbookViewId="0">
      <selection activeCell="B22" sqref="B22"/>
    </sheetView>
  </sheetViews>
  <sheetFormatPr defaultRowHeight="12"/>
  <cols>
    <col min="1" max="1" width="16.140625" style="302" customWidth="1"/>
    <col min="2" max="3" width="10.42578125" style="302" customWidth="1"/>
    <col min="4" max="4" width="1" style="302" customWidth="1"/>
    <col min="5" max="6" width="10.42578125" style="302" customWidth="1"/>
    <col min="7" max="7" width="1" style="302" customWidth="1"/>
    <col min="8" max="9" width="10.42578125" style="302" customWidth="1"/>
    <col min="10" max="10" width="1.28515625" style="302" customWidth="1"/>
    <col min="11" max="11" width="10.42578125" style="302" customWidth="1"/>
    <col min="12" max="12" width="19.140625" style="302" customWidth="1"/>
    <col min="13" max="16384" width="9.140625" style="302"/>
  </cols>
  <sheetData>
    <row r="1" spans="1:13" ht="17.25" customHeight="1">
      <c r="A1" s="330" t="s">
        <v>357</v>
      </c>
    </row>
    <row r="2" spans="1:13">
      <c r="A2" s="331"/>
      <c r="G2" s="332"/>
      <c r="L2" s="332"/>
    </row>
    <row r="3" spans="1:13" ht="14.25" customHeight="1">
      <c r="A3" s="332"/>
      <c r="B3" s="505">
        <v>2013</v>
      </c>
      <c r="C3" s="505"/>
      <c r="D3" s="333"/>
      <c r="E3" s="505">
        <v>2014</v>
      </c>
      <c r="F3" s="505"/>
      <c r="G3" s="333"/>
      <c r="H3" s="505">
        <v>2015</v>
      </c>
      <c r="I3" s="505"/>
      <c r="J3" s="334"/>
      <c r="K3" s="506" t="s">
        <v>336</v>
      </c>
      <c r="L3" s="506"/>
    </row>
    <row r="4" spans="1:13" ht="38.25" customHeight="1">
      <c r="A4" s="336" t="s">
        <v>53</v>
      </c>
      <c r="B4" s="265" t="s">
        <v>2</v>
      </c>
      <c r="C4" s="265" t="s">
        <v>39</v>
      </c>
      <c r="D4" s="337"/>
      <c r="E4" s="265" t="s">
        <v>2</v>
      </c>
      <c r="F4" s="265" t="s">
        <v>39</v>
      </c>
      <c r="G4" s="337"/>
      <c r="H4" s="265" t="s">
        <v>2</v>
      </c>
      <c r="I4" s="265" t="s">
        <v>39</v>
      </c>
      <c r="J4" s="265"/>
      <c r="K4" s="338" t="s">
        <v>2</v>
      </c>
      <c r="L4" s="339" t="s">
        <v>273</v>
      </c>
    </row>
    <row r="5" spans="1:13" ht="7.5" customHeight="1">
      <c r="A5" s="332"/>
      <c r="B5" s="332"/>
      <c r="C5" s="332"/>
      <c r="L5" s="332"/>
    </row>
    <row r="6" spans="1:13" ht="13.5" customHeight="1">
      <c r="A6" s="332" t="s">
        <v>55</v>
      </c>
      <c r="B6" s="332">
        <v>33</v>
      </c>
      <c r="C6" s="340">
        <v>12.267657992565056</v>
      </c>
      <c r="E6" s="332">
        <v>25</v>
      </c>
      <c r="F6" s="340">
        <v>10.204081632653061</v>
      </c>
      <c r="H6" s="332">
        <v>14</v>
      </c>
      <c r="I6" s="340">
        <f>H6/$H$15*100</f>
        <v>6.6985645933014357</v>
      </c>
      <c r="J6" s="340"/>
      <c r="K6" s="341">
        <f>B6+E6+H6</f>
        <v>72</v>
      </c>
      <c r="L6" s="448">
        <v>16.230362951491504</v>
      </c>
      <c r="M6" s="131"/>
    </row>
    <row r="7" spans="1:13" ht="13.5" customHeight="1">
      <c r="A7" s="332" t="s">
        <v>56</v>
      </c>
      <c r="B7" s="332">
        <v>82</v>
      </c>
      <c r="C7" s="340">
        <v>30.483271375464682</v>
      </c>
      <c r="E7" s="332">
        <v>93</v>
      </c>
      <c r="F7" s="340">
        <v>37.95918367346939</v>
      </c>
      <c r="H7" s="332">
        <v>69</v>
      </c>
      <c r="I7" s="340">
        <f t="shared" ref="I7:I15" si="0">H7/$H$15*100</f>
        <v>33.014354066985646</v>
      </c>
      <c r="J7" s="340"/>
      <c r="K7" s="341">
        <f t="shared" ref="K7:K15" si="1">B7+E7+H7</f>
        <v>244</v>
      </c>
      <c r="L7" s="448">
        <v>18.777478415519433</v>
      </c>
      <c r="M7" s="131"/>
    </row>
    <row r="8" spans="1:13" ht="13.5" customHeight="1">
      <c r="A8" s="332" t="s">
        <v>57</v>
      </c>
      <c r="B8" s="332">
        <v>12</v>
      </c>
      <c r="C8" s="340">
        <v>4.4609665427509295</v>
      </c>
      <c r="E8" s="332">
        <v>12</v>
      </c>
      <c r="F8" s="340">
        <v>4.8979591836734695</v>
      </c>
      <c r="H8" s="332">
        <v>13</v>
      </c>
      <c r="I8" s="340">
        <f t="shared" si="0"/>
        <v>6.2200956937799043</v>
      </c>
      <c r="J8" s="340"/>
      <c r="K8" s="341">
        <f t="shared" si="1"/>
        <v>37</v>
      </c>
      <c r="L8" s="448">
        <v>12.940365897589245</v>
      </c>
      <c r="M8" s="131"/>
    </row>
    <row r="9" spans="1:13" ht="13.5" customHeight="1">
      <c r="A9" s="332" t="s">
        <v>58</v>
      </c>
      <c r="B9" s="332">
        <v>26</v>
      </c>
      <c r="C9" s="340">
        <v>9.6654275092936803</v>
      </c>
      <c r="E9" s="332">
        <v>16</v>
      </c>
      <c r="F9" s="340">
        <v>6.5306122448979593</v>
      </c>
      <c r="H9" s="332">
        <v>14</v>
      </c>
      <c r="I9" s="340">
        <f t="shared" si="0"/>
        <v>6.6985645933014357</v>
      </c>
      <c r="J9" s="340"/>
      <c r="K9" s="341">
        <f t="shared" si="1"/>
        <v>56</v>
      </c>
      <c r="L9" s="448">
        <v>12.870367816725961</v>
      </c>
      <c r="M9" s="131"/>
    </row>
    <row r="10" spans="1:13" ht="13.5" customHeight="1">
      <c r="A10" s="332" t="s">
        <v>59</v>
      </c>
      <c r="B10" s="332">
        <v>23</v>
      </c>
      <c r="C10" s="340">
        <v>8.5501858736059475</v>
      </c>
      <c r="E10" s="332">
        <v>21</v>
      </c>
      <c r="F10" s="340">
        <v>8.5714285714285712</v>
      </c>
      <c r="H10" s="332">
        <v>20</v>
      </c>
      <c r="I10" s="340">
        <f t="shared" si="0"/>
        <v>9.5693779904306222</v>
      </c>
      <c r="J10" s="340"/>
      <c r="K10" s="341">
        <f t="shared" si="1"/>
        <v>64</v>
      </c>
      <c r="L10" s="448">
        <v>12.515448757059495</v>
      </c>
      <c r="M10" s="131"/>
    </row>
    <row r="11" spans="1:13" ht="13.5" customHeight="1">
      <c r="A11" s="332" t="s">
        <v>60</v>
      </c>
      <c r="B11" s="332">
        <v>33</v>
      </c>
      <c r="C11" s="340">
        <v>12.267657992565056</v>
      </c>
      <c r="E11" s="332">
        <v>28</v>
      </c>
      <c r="F11" s="340">
        <v>11.428571428571429</v>
      </c>
      <c r="H11" s="332">
        <v>29</v>
      </c>
      <c r="I11" s="340">
        <f t="shared" si="0"/>
        <v>13.875598086124402</v>
      </c>
      <c r="J11" s="340"/>
      <c r="K11" s="341">
        <f t="shared" si="1"/>
        <v>90</v>
      </c>
      <c r="L11" s="448">
        <v>16.298147443907208</v>
      </c>
      <c r="M11" s="131"/>
    </row>
    <row r="12" spans="1:13" ht="13.5" customHeight="1">
      <c r="A12" s="332" t="s">
        <v>61</v>
      </c>
      <c r="B12" s="332">
        <v>24</v>
      </c>
      <c r="C12" s="340">
        <v>8.921933085501859</v>
      </c>
      <c r="E12" s="332">
        <v>14</v>
      </c>
      <c r="F12" s="340">
        <v>5.7142857142857144</v>
      </c>
      <c r="H12" s="332">
        <v>15</v>
      </c>
      <c r="I12" s="340">
        <f t="shared" si="0"/>
        <v>7.1770334928229662</v>
      </c>
      <c r="J12" s="340"/>
      <c r="K12" s="341">
        <f t="shared" si="1"/>
        <v>53</v>
      </c>
      <c r="L12" s="448">
        <v>14.469076951812712</v>
      </c>
      <c r="M12" s="131"/>
    </row>
    <row r="13" spans="1:13" ht="13.5" customHeight="1">
      <c r="A13" s="332" t="s">
        <v>62</v>
      </c>
      <c r="B13" s="332">
        <v>20</v>
      </c>
      <c r="C13" s="340">
        <v>7.4349442379182156</v>
      </c>
      <c r="E13" s="332">
        <v>18</v>
      </c>
      <c r="F13" s="340">
        <v>7.3469387755102051</v>
      </c>
      <c r="H13" s="332">
        <v>17</v>
      </c>
      <c r="I13" s="340">
        <f t="shared" si="0"/>
        <v>8.133971291866029</v>
      </c>
      <c r="J13" s="340"/>
      <c r="K13" s="341">
        <f t="shared" si="1"/>
        <v>55</v>
      </c>
      <c r="L13" s="448">
        <v>15.904310068028435</v>
      </c>
      <c r="M13" s="131"/>
    </row>
    <row r="14" spans="1:13" ht="13.5" customHeight="1">
      <c r="A14" s="332" t="s">
        <v>63</v>
      </c>
      <c r="B14" s="332">
        <v>16</v>
      </c>
      <c r="C14" s="340">
        <v>5.9479553903345721</v>
      </c>
      <c r="E14" s="332">
        <v>18</v>
      </c>
      <c r="F14" s="340">
        <v>7.3469387755102051</v>
      </c>
      <c r="H14" s="332">
        <v>18</v>
      </c>
      <c r="I14" s="340">
        <f t="shared" si="0"/>
        <v>8.6124401913875595</v>
      </c>
      <c r="J14" s="340"/>
      <c r="K14" s="341">
        <f t="shared" si="1"/>
        <v>52</v>
      </c>
      <c r="L14" s="448">
        <v>15.165036425250952</v>
      </c>
      <c r="M14" s="131"/>
    </row>
    <row r="15" spans="1:13" ht="13.5" customHeight="1">
      <c r="A15" s="342" t="s">
        <v>64</v>
      </c>
      <c r="B15" s="342">
        <v>269</v>
      </c>
      <c r="C15" s="343">
        <v>100</v>
      </c>
      <c r="D15" s="306"/>
      <c r="E15" s="342">
        <v>245</v>
      </c>
      <c r="F15" s="343">
        <v>100</v>
      </c>
      <c r="G15" s="306"/>
      <c r="H15" s="342">
        <f>SUM(H6:H14)</f>
        <v>209</v>
      </c>
      <c r="I15" s="343">
        <f t="shared" si="0"/>
        <v>100</v>
      </c>
      <c r="J15" s="343"/>
      <c r="K15" s="342">
        <f t="shared" si="1"/>
        <v>723</v>
      </c>
      <c r="L15" s="449">
        <v>15.772550657047811</v>
      </c>
      <c r="M15" s="344"/>
    </row>
    <row r="16" spans="1:13" ht="13.5" customHeight="1">
      <c r="A16" s="332" t="s">
        <v>65</v>
      </c>
      <c r="B16" s="332">
        <v>1</v>
      </c>
      <c r="C16" s="345" t="s">
        <v>6</v>
      </c>
      <c r="E16" s="332">
        <v>1</v>
      </c>
      <c r="F16" s="345" t="s">
        <v>6</v>
      </c>
      <c r="H16" s="332">
        <v>2</v>
      </c>
      <c r="I16" s="345" t="s">
        <v>6</v>
      </c>
      <c r="J16" s="345"/>
      <c r="K16" s="341">
        <f>B16+E16+H16</f>
        <v>4</v>
      </c>
      <c r="L16" s="446" t="s">
        <v>6</v>
      </c>
    </row>
    <row r="17" spans="1:12" ht="13.5" customHeight="1">
      <c r="A17" s="331" t="s">
        <v>14</v>
      </c>
      <c r="B17" s="347">
        <v>270</v>
      </c>
      <c r="C17" s="348" t="s">
        <v>6</v>
      </c>
      <c r="D17" s="347"/>
      <c r="E17" s="347">
        <v>246</v>
      </c>
      <c r="F17" s="348" t="s">
        <v>6</v>
      </c>
      <c r="G17" s="347"/>
      <c r="H17" s="347">
        <f>SUM(H15:H16)</f>
        <v>211</v>
      </c>
      <c r="I17" s="348" t="s">
        <v>6</v>
      </c>
      <c r="J17" s="348"/>
      <c r="K17" s="347">
        <f>B17+E17+H17</f>
        <v>727</v>
      </c>
      <c r="L17" s="450" t="s">
        <v>6</v>
      </c>
    </row>
    <row r="18" spans="1:12">
      <c r="A18" s="349" t="s">
        <v>274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</row>
    <row r="19" spans="1:12">
      <c r="L19" s="332"/>
    </row>
    <row r="20" spans="1:12" s="332" customFormat="1">
      <c r="B20" s="340"/>
      <c r="E20" s="340"/>
      <c r="K20" s="340"/>
    </row>
    <row r="21" spans="1:12" s="332" customFormat="1">
      <c r="B21" s="340"/>
      <c r="E21" s="340"/>
      <c r="K21" s="340"/>
    </row>
    <row r="22" spans="1:12" s="332" customFormat="1">
      <c r="B22" s="340"/>
      <c r="E22" s="340"/>
      <c r="K22" s="340"/>
    </row>
    <row r="23" spans="1:12" s="332" customFormat="1">
      <c r="B23" s="340"/>
      <c r="E23" s="340"/>
      <c r="K23" s="350"/>
    </row>
    <row r="24" spans="1:12" s="332" customFormat="1">
      <c r="A24" s="346"/>
      <c r="B24" s="340"/>
      <c r="E24" s="340"/>
      <c r="K24" s="350"/>
    </row>
    <row r="25" spans="1:12" s="332" customFormat="1">
      <c r="A25" s="342"/>
      <c r="B25" s="340"/>
      <c r="E25" s="340"/>
      <c r="K25" s="351"/>
    </row>
    <row r="26" spans="1:12" s="332" customFormat="1">
      <c r="A26" s="352"/>
      <c r="B26" s="340"/>
    </row>
    <row r="27" spans="1:12" s="332" customFormat="1">
      <c r="A27" s="352"/>
    </row>
    <row r="28" spans="1:12" s="332" customFormat="1">
      <c r="A28" s="302"/>
    </row>
    <row r="29" spans="1:12" s="332" customFormat="1">
      <c r="A29" s="302"/>
    </row>
    <row r="30" spans="1:12" s="332" customFormat="1">
      <c r="A30" s="302"/>
    </row>
    <row r="31" spans="1:12" s="332" customFormat="1">
      <c r="A31" s="302"/>
    </row>
    <row r="32" spans="1:12" s="332" customFormat="1">
      <c r="A32" s="302"/>
    </row>
    <row r="33" spans="1:1" s="332" customFormat="1">
      <c r="A33" s="302"/>
    </row>
    <row r="34" spans="1:1" s="332" customFormat="1">
      <c r="A34" s="302"/>
    </row>
    <row r="35" spans="1:1" s="332" customFormat="1">
      <c r="A35" s="302"/>
    </row>
    <row r="36" spans="1:1" s="332" customFormat="1">
      <c r="A36" s="302"/>
    </row>
    <row r="37" spans="1:1" s="332" customFormat="1">
      <c r="A37" s="302"/>
    </row>
    <row r="38" spans="1:1" s="332" customFormat="1">
      <c r="A38" s="302"/>
    </row>
    <row r="39" spans="1:1" s="332" customFormat="1">
      <c r="A39" s="302"/>
    </row>
    <row r="40" spans="1:1" s="332" customFormat="1">
      <c r="A40" s="302"/>
    </row>
    <row r="41" spans="1:1" s="332" customFormat="1">
      <c r="A41" s="302"/>
    </row>
    <row r="42" spans="1:1" s="332" customFormat="1">
      <c r="A42" s="302"/>
    </row>
    <row r="43" spans="1:1" s="332" customFormat="1">
      <c r="A43" s="302"/>
    </row>
    <row r="44" spans="1:1" s="332" customFormat="1">
      <c r="A44" s="302"/>
    </row>
    <row r="45" spans="1:1" s="332" customFormat="1">
      <c r="A45" s="302"/>
    </row>
    <row r="46" spans="1:1" s="332" customFormat="1">
      <c r="A46" s="302"/>
    </row>
    <row r="47" spans="1:1" s="332" customFormat="1">
      <c r="A47" s="302"/>
    </row>
    <row r="48" spans="1:1" s="332" customFormat="1">
      <c r="A48" s="302"/>
    </row>
    <row r="49" spans="1:1" s="332" customFormat="1">
      <c r="A49" s="302"/>
    </row>
    <row r="50" spans="1:1" s="332" customFormat="1">
      <c r="A50" s="302"/>
    </row>
    <row r="51" spans="1:1" s="332" customFormat="1">
      <c r="A51" s="302"/>
    </row>
    <row r="52" spans="1:1" s="332" customFormat="1">
      <c r="A52" s="302"/>
    </row>
    <row r="53" spans="1:1" s="332" customFormat="1">
      <c r="A53" s="302"/>
    </row>
    <row r="54" spans="1:1" s="332" customFormat="1">
      <c r="A54" s="302"/>
    </row>
    <row r="55" spans="1:1" s="332" customFormat="1">
      <c r="A55" s="302"/>
    </row>
    <row r="56" spans="1:1" s="332" customFormat="1">
      <c r="A56" s="302"/>
    </row>
    <row r="57" spans="1:1" s="332" customFormat="1">
      <c r="A57" s="302"/>
    </row>
    <row r="58" spans="1:1" s="332" customFormat="1">
      <c r="A58" s="302"/>
    </row>
    <row r="59" spans="1:1" s="332" customFormat="1">
      <c r="A59" s="302"/>
    </row>
    <row r="60" spans="1:1" s="332" customFormat="1">
      <c r="A60" s="302"/>
    </row>
    <row r="61" spans="1:1" s="332" customFormat="1">
      <c r="A61" s="302"/>
    </row>
    <row r="62" spans="1:1" s="332" customFormat="1">
      <c r="A62" s="302"/>
    </row>
    <row r="63" spans="1:1" s="332" customFormat="1">
      <c r="A63" s="302"/>
    </row>
    <row r="64" spans="1:1" s="332" customFormat="1">
      <c r="A64" s="302"/>
    </row>
    <row r="65" spans="1:1" s="332" customFormat="1">
      <c r="A65" s="302"/>
    </row>
    <row r="66" spans="1:1" s="332" customFormat="1">
      <c r="A66" s="302"/>
    </row>
    <row r="67" spans="1:1" s="332" customFormat="1">
      <c r="A67" s="302"/>
    </row>
    <row r="68" spans="1:1" s="332" customFormat="1">
      <c r="A68" s="302"/>
    </row>
    <row r="69" spans="1:1" s="332" customFormat="1">
      <c r="A69" s="302"/>
    </row>
    <row r="70" spans="1:1" s="332" customFormat="1">
      <c r="A70" s="302"/>
    </row>
    <row r="71" spans="1:1" s="332" customFormat="1">
      <c r="A71" s="302"/>
    </row>
    <row r="72" spans="1:1" s="332" customFormat="1">
      <c r="A72" s="302"/>
    </row>
    <row r="73" spans="1:1" s="332" customFormat="1">
      <c r="A73" s="302"/>
    </row>
    <row r="74" spans="1:1" s="332" customFormat="1">
      <c r="A74" s="302"/>
    </row>
    <row r="75" spans="1:1" s="332" customFormat="1">
      <c r="A75" s="302"/>
    </row>
    <row r="76" spans="1:1" s="332" customFormat="1">
      <c r="A76" s="302"/>
    </row>
    <row r="77" spans="1:1" s="332" customFormat="1">
      <c r="A77" s="302"/>
    </row>
    <row r="78" spans="1:1" s="332" customFormat="1">
      <c r="A78" s="302"/>
    </row>
    <row r="79" spans="1:1" s="332" customFormat="1">
      <c r="A79" s="302"/>
    </row>
    <row r="80" spans="1:1" s="332" customFormat="1">
      <c r="A80" s="302"/>
    </row>
    <row r="81" spans="1:1" s="332" customFormat="1">
      <c r="A81" s="302"/>
    </row>
    <row r="82" spans="1:1" s="332" customFormat="1">
      <c r="A82" s="302"/>
    </row>
    <row r="83" spans="1:1" s="332" customFormat="1">
      <c r="A83" s="302"/>
    </row>
    <row r="84" spans="1:1" s="332" customFormat="1">
      <c r="A84" s="302"/>
    </row>
    <row r="85" spans="1:1" s="332" customFormat="1">
      <c r="A85" s="302"/>
    </row>
    <row r="86" spans="1:1" s="332" customFormat="1">
      <c r="A86" s="302"/>
    </row>
    <row r="87" spans="1:1" s="332" customFormat="1">
      <c r="A87" s="302"/>
    </row>
    <row r="88" spans="1:1" s="332" customFormat="1">
      <c r="A88" s="302"/>
    </row>
    <row r="89" spans="1:1" s="332" customFormat="1">
      <c r="A89" s="302"/>
    </row>
    <row r="90" spans="1:1" s="332" customFormat="1">
      <c r="A90" s="302"/>
    </row>
    <row r="91" spans="1:1" s="332" customFormat="1">
      <c r="A91" s="302"/>
    </row>
    <row r="92" spans="1:1" s="332" customFormat="1">
      <c r="A92" s="302"/>
    </row>
    <row r="93" spans="1:1" s="332" customFormat="1">
      <c r="A93" s="302"/>
    </row>
    <row r="94" spans="1:1" s="332" customFormat="1">
      <c r="A94" s="302"/>
    </row>
    <row r="95" spans="1:1" s="332" customFormat="1">
      <c r="A95" s="302"/>
    </row>
    <row r="96" spans="1:1" s="332" customFormat="1">
      <c r="A96" s="302"/>
    </row>
    <row r="97" spans="1:1" s="332" customFormat="1">
      <c r="A97" s="302"/>
    </row>
    <row r="98" spans="1:1" s="332" customFormat="1">
      <c r="A98" s="302"/>
    </row>
    <row r="99" spans="1:1" s="332" customFormat="1">
      <c r="A99" s="302"/>
    </row>
    <row r="100" spans="1:1" s="332" customFormat="1">
      <c r="A100" s="302"/>
    </row>
    <row r="101" spans="1:1" s="332" customFormat="1">
      <c r="A101" s="302"/>
    </row>
    <row r="102" spans="1:1" s="332" customFormat="1">
      <c r="A102" s="302"/>
    </row>
    <row r="103" spans="1:1" s="332" customFormat="1">
      <c r="A103" s="302"/>
    </row>
    <row r="104" spans="1:1" s="332" customFormat="1">
      <c r="A104" s="302"/>
    </row>
    <row r="105" spans="1:1" s="332" customFormat="1">
      <c r="A105" s="302"/>
    </row>
    <row r="106" spans="1:1" s="332" customFormat="1">
      <c r="A106" s="302"/>
    </row>
    <row r="107" spans="1:1" s="332" customFormat="1">
      <c r="A107" s="302"/>
    </row>
    <row r="108" spans="1:1" s="332" customFormat="1">
      <c r="A108" s="302"/>
    </row>
    <row r="109" spans="1:1" s="332" customFormat="1">
      <c r="A109" s="302"/>
    </row>
    <row r="110" spans="1:1" s="332" customFormat="1">
      <c r="A110" s="302"/>
    </row>
    <row r="111" spans="1:1" s="332" customFormat="1">
      <c r="A111" s="302"/>
    </row>
    <row r="112" spans="1:1" s="332" customFormat="1">
      <c r="A112" s="302"/>
    </row>
    <row r="113" spans="1:1" s="332" customFormat="1">
      <c r="A113" s="302"/>
    </row>
    <row r="114" spans="1:1" s="332" customFormat="1">
      <c r="A114" s="302"/>
    </row>
    <row r="115" spans="1:1" s="332" customFormat="1">
      <c r="A115" s="302"/>
    </row>
    <row r="116" spans="1:1" s="332" customFormat="1">
      <c r="A116" s="302"/>
    </row>
    <row r="117" spans="1:1" s="332" customFormat="1">
      <c r="A117" s="302"/>
    </row>
    <row r="118" spans="1:1" s="332" customFormat="1">
      <c r="A118" s="302"/>
    </row>
    <row r="119" spans="1:1" s="332" customFormat="1">
      <c r="A119" s="302"/>
    </row>
    <row r="120" spans="1:1" s="332" customFormat="1">
      <c r="A120" s="302"/>
    </row>
    <row r="121" spans="1:1" s="332" customFormat="1">
      <c r="A121" s="302"/>
    </row>
    <row r="122" spans="1:1" s="332" customFormat="1">
      <c r="A122" s="302"/>
    </row>
  </sheetData>
  <mergeCells count="4">
    <mergeCell ref="B3:C3"/>
    <mergeCell ref="E3:F3"/>
    <mergeCell ref="H3:I3"/>
    <mergeCell ref="K3:L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79"/>
  <sheetViews>
    <sheetView zoomScale="90" zoomScaleNormal="90" workbookViewId="0">
      <selection activeCell="L25" sqref="L25"/>
    </sheetView>
  </sheetViews>
  <sheetFormatPr defaultRowHeight="12"/>
  <cols>
    <col min="1" max="1" width="26.7109375" style="302" customWidth="1"/>
    <col min="2" max="2" width="11.42578125" style="302" customWidth="1"/>
    <col min="3" max="3" width="11.28515625" style="302" customWidth="1"/>
    <col min="4" max="4" width="11.42578125" style="302" customWidth="1"/>
    <col min="5" max="5" width="14" style="302" customWidth="1"/>
    <col min="6" max="6" width="23.42578125" style="302" customWidth="1"/>
    <col min="7" max="16384" width="9.140625" style="302"/>
  </cols>
  <sheetData>
    <row r="1" spans="1:12" ht="16.5" customHeight="1">
      <c r="A1" s="353" t="s">
        <v>280</v>
      </c>
      <c r="B1" s="353"/>
      <c r="C1" s="353"/>
    </row>
    <row r="2" spans="1:12" ht="16.5" customHeight="1">
      <c r="A2" s="306" t="s">
        <v>367</v>
      </c>
      <c r="B2" s="306"/>
      <c r="C2" s="306"/>
    </row>
    <row r="3" spans="1:12" ht="16.5" customHeight="1">
      <c r="A3" s="347"/>
      <c r="B3" s="347"/>
      <c r="C3" s="347"/>
      <c r="D3" s="337"/>
      <c r="E3" s="337"/>
    </row>
    <row r="4" spans="1:12" ht="13.5" customHeight="1">
      <c r="A4" s="509" t="s">
        <v>275</v>
      </c>
      <c r="B4" s="354"/>
      <c r="C4" s="354"/>
      <c r="D4" s="354"/>
      <c r="E4" s="511" t="s">
        <v>336</v>
      </c>
      <c r="F4" s="505"/>
    </row>
    <row r="5" spans="1:12" ht="32.25" customHeight="1">
      <c r="A5" s="510"/>
      <c r="B5" s="355">
        <v>2013</v>
      </c>
      <c r="C5" s="355">
        <v>2014</v>
      </c>
      <c r="D5" s="355">
        <v>2015</v>
      </c>
      <c r="E5" s="355" t="s">
        <v>8</v>
      </c>
      <c r="F5" s="265" t="s">
        <v>276</v>
      </c>
    </row>
    <row r="6" spans="1:12" ht="7.5" customHeight="1">
      <c r="A6" s="332"/>
      <c r="B6" s="332"/>
      <c r="C6" s="332"/>
    </row>
    <row r="7" spans="1:12" ht="13.5" customHeight="1">
      <c r="A7" s="357" t="s">
        <v>69</v>
      </c>
      <c r="B7" s="302">
        <v>4</v>
      </c>
      <c r="C7" s="302">
        <v>2</v>
      </c>
      <c r="D7" s="302">
        <v>1</v>
      </c>
      <c r="E7" s="302">
        <f>SUM(B7:D7)</f>
        <v>7</v>
      </c>
      <c r="F7" s="356">
        <v>9.8332560720356241</v>
      </c>
      <c r="H7" s="512"/>
      <c r="I7" s="513"/>
      <c r="J7" s="354"/>
      <c r="K7" s="512"/>
      <c r="L7" s="513"/>
    </row>
    <row r="8" spans="1:12" ht="13.5" customHeight="1">
      <c r="A8" s="357" t="s">
        <v>70</v>
      </c>
      <c r="B8" s="302">
        <v>10</v>
      </c>
      <c r="C8" s="302">
        <v>11</v>
      </c>
      <c r="D8" s="302">
        <v>9</v>
      </c>
      <c r="E8" s="302">
        <f t="shared" ref="E8:E38" si="0">SUM(B8:D8)</f>
        <v>30</v>
      </c>
      <c r="F8" s="356">
        <v>13.528687582017669</v>
      </c>
      <c r="H8" s="514"/>
      <c r="I8" s="507"/>
      <c r="J8" s="358"/>
      <c r="K8" s="358"/>
      <c r="L8" s="359"/>
    </row>
    <row r="9" spans="1:12" ht="13.5" customHeight="1">
      <c r="A9" s="357" t="s">
        <v>71</v>
      </c>
      <c r="B9" s="302">
        <v>8</v>
      </c>
      <c r="C9" s="302">
        <v>1</v>
      </c>
      <c r="D9" s="302">
        <v>6</v>
      </c>
      <c r="E9" s="302">
        <f t="shared" si="0"/>
        <v>15</v>
      </c>
      <c r="F9" s="356">
        <v>9.4684416838676686</v>
      </c>
      <c r="H9" s="514"/>
      <c r="I9" s="508"/>
      <c r="J9" s="332"/>
      <c r="K9" s="354"/>
      <c r="L9" s="354"/>
    </row>
    <row r="10" spans="1:12" ht="13.5" customHeight="1">
      <c r="A10" s="357" t="s">
        <v>72</v>
      </c>
      <c r="B10" s="302">
        <v>16</v>
      </c>
      <c r="C10" s="302">
        <v>13</v>
      </c>
      <c r="D10" s="302">
        <v>9</v>
      </c>
      <c r="E10" s="302">
        <f t="shared" si="0"/>
        <v>38</v>
      </c>
      <c r="F10" s="356">
        <v>17.140279657194405</v>
      </c>
      <c r="H10" s="332"/>
      <c r="I10" s="332"/>
      <c r="J10" s="360"/>
      <c r="K10" s="361"/>
      <c r="L10" s="340"/>
    </row>
    <row r="11" spans="1:12" ht="13.5" customHeight="1">
      <c r="A11" s="357" t="s">
        <v>73</v>
      </c>
      <c r="B11" s="302">
        <v>20</v>
      </c>
      <c r="C11" s="302">
        <v>18</v>
      </c>
      <c r="D11" s="302">
        <v>17</v>
      </c>
      <c r="E11" s="302">
        <f t="shared" si="0"/>
        <v>55</v>
      </c>
      <c r="F11" s="356">
        <v>16.504472712104981</v>
      </c>
      <c r="H11" s="341"/>
      <c r="I11" s="340"/>
      <c r="J11" s="360"/>
      <c r="K11" s="361"/>
      <c r="L11" s="340"/>
    </row>
    <row r="12" spans="1:12" ht="13.5" customHeight="1">
      <c r="A12" s="357" t="s">
        <v>74</v>
      </c>
      <c r="B12" s="302">
        <v>1</v>
      </c>
      <c r="C12" s="302">
        <v>0</v>
      </c>
      <c r="D12" s="302">
        <v>1</v>
      </c>
      <c r="E12" s="302">
        <f t="shared" si="0"/>
        <v>2</v>
      </c>
      <c r="F12" s="356">
        <v>8.075913587724612</v>
      </c>
      <c r="H12" s="341"/>
      <c r="I12" s="340"/>
      <c r="J12" s="360"/>
      <c r="K12" s="361"/>
      <c r="L12" s="340"/>
    </row>
    <row r="13" spans="1:12" ht="13.5" customHeight="1">
      <c r="A13" s="357" t="s">
        <v>75</v>
      </c>
      <c r="B13" s="302">
        <v>8</v>
      </c>
      <c r="C13" s="302">
        <v>7</v>
      </c>
      <c r="D13" s="302">
        <v>8</v>
      </c>
      <c r="E13" s="302">
        <f t="shared" si="0"/>
        <v>23</v>
      </c>
      <c r="F13" s="356">
        <v>14.296547694526287</v>
      </c>
      <c r="H13" s="341"/>
      <c r="I13" s="340"/>
      <c r="J13" s="360"/>
      <c r="K13" s="361"/>
      <c r="L13" s="340"/>
    </row>
    <row r="14" spans="1:12" ht="13.5" customHeight="1">
      <c r="A14" s="357" t="s">
        <v>76</v>
      </c>
      <c r="B14" s="302">
        <v>17</v>
      </c>
      <c r="C14" s="302">
        <v>16</v>
      </c>
      <c r="D14" s="302">
        <v>15</v>
      </c>
      <c r="E14" s="302">
        <f t="shared" si="0"/>
        <v>48</v>
      </c>
      <c r="F14" s="356">
        <v>18.216802723412009</v>
      </c>
      <c r="H14" s="341"/>
      <c r="I14" s="340"/>
      <c r="J14" s="360"/>
      <c r="K14" s="361"/>
      <c r="L14" s="340"/>
    </row>
    <row r="15" spans="1:12" ht="13.5" customHeight="1">
      <c r="A15" s="357" t="s">
        <v>77</v>
      </c>
      <c r="B15" s="302">
        <v>7</v>
      </c>
      <c r="C15" s="302">
        <v>4</v>
      </c>
      <c r="D15" s="302">
        <v>2</v>
      </c>
      <c r="E15" s="302">
        <f t="shared" si="0"/>
        <v>13</v>
      </c>
      <c r="F15" s="356">
        <v>12.357649384969296</v>
      </c>
      <c r="H15" s="341"/>
      <c r="I15" s="340"/>
      <c r="J15" s="360"/>
      <c r="K15" s="361"/>
      <c r="L15" s="340"/>
    </row>
    <row r="16" spans="1:12" ht="13.5" customHeight="1">
      <c r="A16" s="357" t="s">
        <v>78</v>
      </c>
      <c r="B16" s="302">
        <v>4</v>
      </c>
      <c r="C16" s="302">
        <v>1</v>
      </c>
      <c r="D16" s="302">
        <v>2</v>
      </c>
      <c r="E16" s="302">
        <f t="shared" si="0"/>
        <v>7</v>
      </c>
      <c r="F16" s="356">
        <v>9.5413344237715538</v>
      </c>
      <c r="H16" s="341"/>
      <c r="I16" s="340"/>
      <c r="J16" s="360"/>
      <c r="K16" s="361"/>
      <c r="L16" s="340"/>
    </row>
    <row r="17" spans="1:12" ht="13.5" customHeight="1">
      <c r="A17" s="357" t="s">
        <v>79</v>
      </c>
      <c r="B17" s="302">
        <v>0</v>
      </c>
      <c r="C17" s="302">
        <v>0</v>
      </c>
      <c r="D17" s="302">
        <v>1</v>
      </c>
      <c r="E17" s="302">
        <f t="shared" si="0"/>
        <v>1</v>
      </c>
      <c r="F17" s="356">
        <v>2.326771836753688</v>
      </c>
      <c r="H17" s="341"/>
      <c r="I17" s="340"/>
      <c r="J17" s="360"/>
      <c r="K17" s="361"/>
      <c r="L17" s="340"/>
    </row>
    <row r="18" spans="1:12" ht="13.5" customHeight="1">
      <c r="A18" s="357" t="s">
        <v>80</v>
      </c>
      <c r="B18" s="302">
        <v>15</v>
      </c>
      <c r="C18" s="302">
        <v>11</v>
      </c>
      <c r="D18" s="302">
        <v>11</v>
      </c>
      <c r="E18" s="302">
        <f t="shared" si="0"/>
        <v>37</v>
      </c>
      <c r="F18" s="356">
        <v>16.237257044555911</v>
      </c>
      <c r="H18" s="341"/>
      <c r="I18" s="340"/>
      <c r="J18" s="360"/>
      <c r="K18" s="361"/>
      <c r="L18" s="340"/>
    </row>
    <row r="19" spans="1:12" ht="13.5" customHeight="1">
      <c r="A19" s="357" t="s">
        <v>81</v>
      </c>
      <c r="B19" s="302">
        <v>2</v>
      </c>
      <c r="C19" s="302">
        <v>2</v>
      </c>
      <c r="D19" s="302">
        <v>3</v>
      </c>
      <c r="E19" s="302">
        <f t="shared" si="0"/>
        <v>7</v>
      </c>
      <c r="F19" s="356">
        <v>8.4537999830924004</v>
      </c>
      <c r="H19" s="341"/>
      <c r="I19" s="340"/>
      <c r="J19" s="360"/>
      <c r="K19" s="361"/>
      <c r="L19" s="340"/>
    </row>
    <row r="20" spans="1:12" ht="13.5" customHeight="1">
      <c r="A20" s="357" t="s">
        <v>82</v>
      </c>
      <c r="B20" s="302">
        <v>3</v>
      </c>
      <c r="C20" s="302">
        <v>3</v>
      </c>
      <c r="D20" s="302">
        <v>1</v>
      </c>
      <c r="E20" s="302">
        <f t="shared" si="0"/>
        <v>7</v>
      </c>
      <c r="F20" s="356">
        <v>9.03762233067369</v>
      </c>
      <c r="H20" s="341"/>
      <c r="I20" s="340"/>
      <c r="J20" s="360"/>
      <c r="K20" s="361"/>
      <c r="L20" s="340"/>
    </row>
    <row r="21" spans="1:12" ht="13.5" customHeight="1">
      <c r="A21" s="83" t="s">
        <v>83</v>
      </c>
      <c r="B21" s="302">
        <v>0</v>
      </c>
      <c r="C21" s="302">
        <v>0</v>
      </c>
      <c r="D21" s="302">
        <v>1</v>
      </c>
      <c r="E21" s="302">
        <f t="shared" si="0"/>
        <v>1</v>
      </c>
      <c r="F21" s="356">
        <v>3.6405999708752002</v>
      </c>
      <c r="H21" s="341"/>
      <c r="I21" s="340"/>
      <c r="J21" s="335"/>
      <c r="K21" s="361"/>
      <c r="L21" s="362"/>
    </row>
    <row r="22" spans="1:12" ht="13.5" customHeight="1">
      <c r="A22" s="357" t="s">
        <v>84</v>
      </c>
      <c r="B22" s="302">
        <v>11</v>
      </c>
      <c r="C22" s="302">
        <v>13</v>
      </c>
      <c r="D22" s="302">
        <v>10</v>
      </c>
      <c r="E22" s="302">
        <f t="shared" si="0"/>
        <v>34</v>
      </c>
      <c r="F22" s="356">
        <v>21.911593166160767</v>
      </c>
      <c r="H22" s="341"/>
      <c r="I22" s="340"/>
      <c r="J22" s="335"/>
      <c r="K22" s="361"/>
      <c r="L22" s="362"/>
    </row>
    <row r="23" spans="1:12" ht="13.5" customHeight="1">
      <c r="A23" s="357" t="s">
        <v>85</v>
      </c>
      <c r="B23" s="302">
        <v>2</v>
      </c>
      <c r="C23" s="302">
        <v>4</v>
      </c>
      <c r="D23" s="302">
        <v>0</v>
      </c>
      <c r="E23" s="302">
        <f t="shared" si="0"/>
        <v>6</v>
      </c>
      <c r="F23" s="356">
        <v>13.245910325187099</v>
      </c>
      <c r="H23" s="341"/>
      <c r="I23" s="340"/>
      <c r="J23" s="335"/>
      <c r="K23" s="363"/>
      <c r="L23" s="362"/>
    </row>
    <row r="24" spans="1:12" ht="13.5" customHeight="1">
      <c r="A24" s="357" t="s">
        <v>86</v>
      </c>
      <c r="B24" s="302">
        <v>1</v>
      </c>
      <c r="C24" s="302">
        <v>0</v>
      </c>
      <c r="D24" s="302">
        <v>0</v>
      </c>
      <c r="E24" s="302">
        <f t="shared" si="0"/>
        <v>1</v>
      </c>
      <c r="F24" s="356">
        <v>2.7098067907758177</v>
      </c>
      <c r="H24" s="341"/>
      <c r="I24" s="340"/>
    </row>
    <row r="25" spans="1:12" ht="13.5" customHeight="1">
      <c r="A25" s="357" t="s">
        <v>87</v>
      </c>
      <c r="B25" s="302">
        <v>10</v>
      </c>
      <c r="C25" s="302">
        <v>8</v>
      </c>
      <c r="D25" s="302">
        <v>6</v>
      </c>
      <c r="E25" s="302">
        <f t="shared" si="0"/>
        <v>24</v>
      </c>
      <c r="F25" s="356">
        <v>19.434457292780099</v>
      </c>
      <c r="H25" s="341"/>
      <c r="I25" s="340"/>
    </row>
    <row r="26" spans="1:12" ht="13.5" customHeight="1">
      <c r="A26" s="357" t="s">
        <v>88</v>
      </c>
      <c r="B26" s="302">
        <v>5</v>
      </c>
      <c r="C26" s="302">
        <v>2</v>
      </c>
      <c r="D26" s="302">
        <v>1</v>
      </c>
      <c r="E26" s="302">
        <f t="shared" si="0"/>
        <v>8</v>
      </c>
      <c r="F26" s="356">
        <v>11.77960361633831</v>
      </c>
      <c r="H26" s="341"/>
      <c r="I26" s="340"/>
    </row>
    <row r="27" spans="1:12" ht="13.5" customHeight="1">
      <c r="A27" s="357" t="s">
        <v>89</v>
      </c>
      <c r="B27" s="302">
        <v>16</v>
      </c>
      <c r="C27" s="302">
        <v>11</v>
      </c>
      <c r="D27" s="302">
        <v>7</v>
      </c>
      <c r="E27" s="302">
        <f t="shared" si="0"/>
        <v>34</v>
      </c>
      <c r="F27" s="356">
        <v>19.999176504496873</v>
      </c>
      <c r="H27" s="341"/>
      <c r="I27" s="340"/>
    </row>
    <row r="28" spans="1:12" ht="13.5" customHeight="1">
      <c r="A28" s="357" t="s">
        <v>90</v>
      </c>
      <c r="B28" s="302">
        <v>2</v>
      </c>
      <c r="C28" s="302">
        <v>3</v>
      </c>
      <c r="D28" s="302">
        <v>3</v>
      </c>
      <c r="E28" s="302">
        <f t="shared" si="0"/>
        <v>8</v>
      </c>
      <c r="F28" s="356">
        <v>14.134025900602463</v>
      </c>
      <c r="H28" s="341"/>
      <c r="I28" s="340"/>
    </row>
    <row r="29" spans="1:12">
      <c r="A29" s="357" t="s">
        <v>91</v>
      </c>
      <c r="B29" s="302">
        <v>2</v>
      </c>
      <c r="C29" s="302">
        <v>1</v>
      </c>
      <c r="D29" s="302">
        <v>1</v>
      </c>
      <c r="E29" s="302">
        <f t="shared" si="0"/>
        <v>4</v>
      </c>
      <c r="F29" s="356">
        <v>6.1030499992371183</v>
      </c>
      <c r="H29" s="341"/>
      <c r="I29" s="340"/>
    </row>
    <row r="30" spans="1:12" ht="13.5" customHeight="1">
      <c r="A30" s="357" t="s">
        <v>92</v>
      </c>
      <c r="B30" s="302">
        <v>0</v>
      </c>
      <c r="C30" s="302">
        <v>3</v>
      </c>
      <c r="D30" s="302">
        <v>0</v>
      </c>
      <c r="E30" s="302">
        <f t="shared" si="0"/>
        <v>3</v>
      </c>
      <c r="F30" s="356">
        <v>13.199577613516368</v>
      </c>
      <c r="H30" s="341"/>
      <c r="I30" s="340"/>
    </row>
    <row r="31" spans="1:12" ht="13.5" customHeight="1">
      <c r="A31" s="357" t="s">
        <v>93</v>
      </c>
      <c r="B31" s="302">
        <v>7</v>
      </c>
      <c r="C31" s="302">
        <v>5</v>
      </c>
      <c r="D31" s="302">
        <v>12</v>
      </c>
      <c r="E31" s="302">
        <f t="shared" si="0"/>
        <v>24</v>
      </c>
      <c r="F31" s="356">
        <v>17.014398434675343</v>
      </c>
      <c r="H31" s="341"/>
      <c r="I31" s="340"/>
    </row>
    <row r="32" spans="1:12" ht="13.5" customHeight="1">
      <c r="A32" s="357" t="s">
        <v>56</v>
      </c>
      <c r="B32" s="302">
        <v>32</v>
      </c>
      <c r="C32" s="302">
        <v>41</v>
      </c>
      <c r="D32" s="302">
        <v>28</v>
      </c>
      <c r="E32" s="302">
        <f t="shared" si="0"/>
        <v>101</v>
      </c>
      <c r="F32" s="356">
        <v>20.521072703519263</v>
      </c>
      <c r="H32" s="341"/>
      <c r="I32" s="340"/>
    </row>
    <row r="33" spans="1:9" ht="13.5" customHeight="1">
      <c r="A33" s="357" t="s">
        <v>94</v>
      </c>
      <c r="B33" s="302">
        <v>17</v>
      </c>
      <c r="C33" s="302">
        <v>28</v>
      </c>
      <c r="D33" s="302">
        <v>17</v>
      </c>
      <c r="E33" s="302">
        <f t="shared" si="0"/>
        <v>62</v>
      </c>
      <c r="F33" s="356">
        <v>21.897526639047527</v>
      </c>
      <c r="H33" s="341"/>
      <c r="I33" s="340"/>
    </row>
    <row r="34" spans="1:9" ht="13.5" customHeight="1">
      <c r="A34" s="357" t="s">
        <v>95</v>
      </c>
      <c r="B34" s="302">
        <v>12</v>
      </c>
      <c r="C34" s="302">
        <v>11</v>
      </c>
      <c r="D34" s="302">
        <v>14</v>
      </c>
      <c r="E34" s="302">
        <f t="shared" si="0"/>
        <v>37</v>
      </c>
      <c r="F34" s="356">
        <v>17.637693180409766</v>
      </c>
      <c r="H34" s="341"/>
      <c r="I34" s="340"/>
    </row>
    <row r="35" spans="1:9" ht="13.5" customHeight="1">
      <c r="A35" s="357" t="s">
        <v>96</v>
      </c>
      <c r="B35" s="302">
        <v>5</v>
      </c>
      <c r="C35" s="302">
        <v>4</v>
      </c>
      <c r="D35" s="302">
        <v>2</v>
      </c>
      <c r="E35" s="302">
        <f t="shared" si="0"/>
        <v>11</v>
      </c>
      <c r="F35" s="356">
        <v>12.766056217069378</v>
      </c>
      <c r="H35" s="341"/>
      <c r="I35" s="340"/>
    </row>
    <row r="36" spans="1:9" ht="13.5" customHeight="1">
      <c r="A36" s="357" t="s">
        <v>97</v>
      </c>
      <c r="B36" s="302">
        <v>16</v>
      </c>
      <c r="C36" s="302">
        <v>9</v>
      </c>
      <c r="D36" s="302">
        <v>8</v>
      </c>
      <c r="E36" s="302">
        <f t="shared" si="0"/>
        <v>33</v>
      </c>
      <c r="F36" s="356">
        <v>14.46283708271428</v>
      </c>
      <c r="H36" s="341"/>
      <c r="I36" s="340"/>
    </row>
    <row r="37" spans="1:9" ht="13.5" customHeight="1">
      <c r="A37" s="357" t="s">
        <v>98</v>
      </c>
      <c r="B37" s="302">
        <v>7</v>
      </c>
      <c r="C37" s="302">
        <v>5</v>
      </c>
      <c r="D37" s="302">
        <v>3</v>
      </c>
      <c r="E37" s="302">
        <f t="shared" si="0"/>
        <v>15</v>
      </c>
      <c r="F37" s="356">
        <v>16.897600540723218</v>
      </c>
      <c r="H37" s="341"/>
      <c r="I37" s="340"/>
    </row>
    <row r="38" spans="1:9" ht="13.5" customHeight="1">
      <c r="A38" s="357" t="s">
        <v>99</v>
      </c>
      <c r="B38" s="302">
        <v>9</v>
      </c>
      <c r="C38" s="302">
        <v>8</v>
      </c>
      <c r="D38" s="302">
        <v>10</v>
      </c>
      <c r="E38" s="302">
        <f t="shared" si="0"/>
        <v>27</v>
      </c>
      <c r="F38" s="356">
        <v>12.360939431396787</v>
      </c>
      <c r="H38" s="341"/>
      <c r="I38" s="340"/>
    </row>
    <row r="39" spans="1:9" ht="13.5">
      <c r="A39" s="342" t="s">
        <v>64</v>
      </c>
      <c r="B39" s="342">
        <v>269</v>
      </c>
      <c r="C39" s="342">
        <v>245</v>
      </c>
      <c r="D39" s="342">
        <f>SUM(D7:D38)</f>
        <v>209</v>
      </c>
      <c r="E39" s="306">
        <f>SUM(B39:D39)</f>
        <v>723</v>
      </c>
      <c r="F39" s="451">
        <v>15.8</v>
      </c>
      <c r="G39" s="332"/>
      <c r="H39" s="341"/>
      <c r="I39" s="340"/>
    </row>
    <row r="40" spans="1:9">
      <c r="A40" s="332" t="s">
        <v>65</v>
      </c>
      <c r="B40" s="332">
        <v>1</v>
      </c>
      <c r="C40" s="332">
        <v>1</v>
      </c>
      <c r="D40" s="332">
        <v>2</v>
      </c>
      <c r="E40" s="302">
        <f>SUM(B40:D40)</f>
        <v>4</v>
      </c>
      <c r="F40" s="446" t="s">
        <v>6</v>
      </c>
      <c r="G40" s="332"/>
      <c r="H40" s="341"/>
      <c r="I40" s="340"/>
    </row>
    <row r="41" spans="1:9">
      <c r="A41" s="346" t="s">
        <v>29</v>
      </c>
      <c r="B41" s="345">
        <v>0</v>
      </c>
      <c r="C41" s="345">
        <v>0</v>
      </c>
      <c r="D41" s="345">
        <v>0</v>
      </c>
      <c r="E41" s="302">
        <f t="shared" ref="E41" si="1">SUM(B41:D41)</f>
        <v>0</v>
      </c>
      <c r="F41" s="446" t="s">
        <v>6</v>
      </c>
      <c r="G41" s="332"/>
      <c r="H41" s="341"/>
      <c r="I41" s="340"/>
    </row>
    <row r="42" spans="1:9">
      <c r="A42" s="331" t="s">
        <v>14</v>
      </c>
      <c r="B42" s="347">
        <v>270</v>
      </c>
      <c r="C42" s="347">
        <v>246</v>
      </c>
      <c r="D42" s="347">
        <f>SUM(D39:D41)</f>
        <v>211</v>
      </c>
      <c r="E42" s="347">
        <f>SUM(B42:D42)</f>
        <v>727</v>
      </c>
      <c r="F42" s="447" t="s">
        <v>6</v>
      </c>
      <c r="G42" s="332"/>
      <c r="H42" s="341"/>
      <c r="I42" s="340"/>
    </row>
    <row r="43" spans="1:9">
      <c r="A43" s="349" t="s">
        <v>100</v>
      </c>
      <c r="B43" s="349"/>
      <c r="C43" s="349"/>
      <c r="G43" s="332"/>
      <c r="H43" s="341"/>
      <c r="I43" s="340"/>
    </row>
    <row r="44" spans="1:9">
      <c r="A44" s="349"/>
      <c r="B44" s="349"/>
      <c r="C44" s="349"/>
      <c r="G44" s="332"/>
      <c r="H44" s="341"/>
      <c r="I44" s="340"/>
    </row>
    <row r="45" spans="1:9">
      <c r="A45" s="349"/>
      <c r="B45" s="349"/>
      <c r="C45" s="349"/>
      <c r="G45" s="342"/>
      <c r="H45" s="342"/>
      <c r="I45" s="343"/>
    </row>
    <row r="46" spans="1:9">
      <c r="A46" s="83"/>
      <c r="B46" s="83"/>
      <c r="C46" s="83"/>
      <c r="G46" s="332"/>
      <c r="H46" s="332"/>
      <c r="I46" s="332"/>
    </row>
    <row r="47" spans="1:9">
      <c r="A47" s="83"/>
      <c r="B47" s="83"/>
      <c r="C47" s="83"/>
      <c r="G47" s="332"/>
      <c r="H47" s="332"/>
      <c r="I47" s="332"/>
    </row>
    <row r="48" spans="1:9">
      <c r="A48" s="83"/>
      <c r="B48" s="83"/>
      <c r="C48" s="83"/>
      <c r="G48" s="332"/>
      <c r="H48" s="332"/>
      <c r="I48" s="332"/>
    </row>
    <row r="49" spans="1:9">
      <c r="A49" s="83"/>
      <c r="B49" s="83"/>
      <c r="C49" s="83"/>
      <c r="G49" s="332"/>
      <c r="H49" s="332"/>
      <c r="I49" s="332"/>
    </row>
    <row r="50" spans="1:9">
      <c r="A50" s="83"/>
      <c r="B50" s="83"/>
      <c r="C50" s="83"/>
      <c r="G50" s="332"/>
      <c r="H50" s="332"/>
      <c r="I50" s="332"/>
    </row>
    <row r="51" spans="1:9">
      <c r="A51" s="83"/>
      <c r="B51" s="83"/>
      <c r="C51" s="83"/>
      <c r="G51" s="332"/>
      <c r="H51" s="332"/>
      <c r="I51" s="332"/>
    </row>
    <row r="52" spans="1:9">
      <c r="A52" s="83"/>
      <c r="B52" s="83"/>
      <c r="C52" s="83"/>
      <c r="G52" s="332"/>
      <c r="H52" s="332"/>
      <c r="I52" s="332"/>
    </row>
    <row r="53" spans="1:9">
      <c r="A53" s="83"/>
      <c r="B53" s="83"/>
      <c r="C53" s="83"/>
      <c r="G53" s="332"/>
      <c r="H53" s="332"/>
      <c r="I53" s="332"/>
    </row>
    <row r="54" spans="1:9">
      <c r="A54" s="83"/>
      <c r="B54" s="83"/>
      <c r="C54" s="83"/>
      <c r="G54" s="332"/>
      <c r="H54" s="332"/>
      <c r="I54" s="332"/>
    </row>
    <row r="55" spans="1:9">
      <c r="A55" s="83"/>
      <c r="B55" s="83"/>
      <c r="C55" s="83"/>
      <c r="G55" s="332"/>
      <c r="H55" s="332"/>
      <c r="I55" s="332"/>
    </row>
    <row r="56" spans="1:9">
      <c r="A56" s="83"/>
      <c r="B56" s="83"/>
      <c r="C56" s="83"/>
      <c r="G56" s="332"/>
      <c r="H56" s="332"/>
      <c r="I56" s="332"/>
    </row>
    <row r="57" spans="1:9">
      <c r="A57" s="85"/>
      <c r="B57" s="85"/>
      <c r="C57" s="85"/>
      <c r="G57" s="332"/>
      <c r="H57" s="332"/>
      <c r="I57" s="332"/>
    </row>
    <row r="58" spans="1:9">
      <c r="A58" s="83"/>
      <c r="B58" s="83"/>
      <c r="C58" s="83"/>
      <c r="G58" s="332"/>
      <c r="H58" s="332"/>
      <c r="I58" s="332"/>
    </row>
    <row r="59" spans="1:9">
      <c r="A59" s="83"/>
      <c r="B59" s="83"/>
      <c r="C59" s="83"/>
      <c r="G59" s="332"/>
      <c r="H59" s="332"/>
      <c r="I59" s="332"/>
    </row>
    <row r="60" spans="1:9">
      <c r="A60" s="83"/>
      <c r="B60" s="83"/>
      <c r="C60" s="83"/>
      <c r="G60" s="332"/>
      <c r="H60" s="332"/>
      <c r="I60" s="332"/>
    </row>
    <row r="61" spans="1:9">
      <c r="A61" s="83"/>
      <c r="B61" s="83"/>
      <c r="C61" s="83"/>
      <c r="G61" s="332"/>
      <c r="H61" s="332"/>
      <c r="I61" s="332"/>
    </row>
    <row r="62" spans="1:9">
      <c r="A62" s="83"/>
      <c r="B62" s="83"/>
      <c r="C62" s="83"/>
      <c r="G62" s="332"/>
      <c r="H62" s="332"/>
      <c r="I62" s="332"/>
    </row>
    <row r="63" spans="1:9">
      <c r="A63" s="83"/>
      <c r="B63" s="83"/>
      <c r="C63" s="83"/>
      <c r="G63" s="332"/>
      <c r="H63" s="332"/>
      <c r="I63" s="332"/>
    </row>
    <row r="64" spans="1:9">
      <c r="A64" s="83"/>
      <c r="B64" s="83"/>
      <c r="C64" s="83"/>
      <c r="G64" s="332"/>
      <c r="H64" s="332"/>
      <c r="I64" s="332"/>
    </row>
    <row r="65" spans="1:9">
      <c r="A65" s="83"/>
      <c r="B65" s="83"/>
      <c r="C65" s="83"/>
      <c r="G65" s="332"/>
      <c r="H65" s="332"/>
      <c r="I65" s="332"/>
    </row>
    <row r="66" spans="1:9">
      <c r="A66" s="83"/>
      <c r="B66" s="83"/>
      <c r="C66" s="83"/>
      <c r="G66" s="332"/>
      <c r="H66" s="332"/>
      <c r="I66" s="332"/>
    </row>
    <row r="67" spans="1:9">
      <c r="A67" s="83"/>
      <c r="B67" s="83"/>
      <c r="C67" s="83"/>
      <c r="G67" s="332"/>
      <c r="H67" s="332"/>
      <c r="I67" s="332"/>
    </row>
    <row r="68" spans="1:9">
      <c r="A68" s="83"/>
      <c r="B68" s="83"/>
      <c r="C68" s="83"/>
      <c r="G68" s="332"/>
      <c r="H68" s="332"/>
      <c r="I68" s="332"/>
    </row>
    <row r="69" spans="1:9">
      <c r="A69" s="83"/>
      <c r="B69" s="83"/>
      <c r="C69" s="83"/>
      <c r="G69" s="332"/>
      <c r="H69" s="332"/>
      <c r="I69" s="332"/>
    </row>
    <row r="70" spans="1:9">
      <c r="A70" s="83"/>
      <c r="B70" s="83"/>
      <c r="C70" s="83"/>
      <c r="G70" s="332"/>
      <c r="H70" s="332"/>
      <c r="I70" s="332"/>
    </row>
    <row r="71" spans="1:9">
      <c r="A71" s="83"/>
      <c r="B71" s="83"/>
      <c r="C71" s="83"/>
      <c r="G71" s="332"/>
      <c r="H71" s="332"/>
      <c r="I71" s="332"/>
    </row>
    <row r="72" spans="1:9">
      <c r="A72" s="83"/>
      <c r="B72" s="83"/>
      <c r="C72" s="83"/>
      <c r="G72" s="332"/>
      <c r="H72" s="332"/>
      <c r="I72" s="332"/>
    </row>
    <row r="73" spans="1:9">
      <c r="A73" s="83"/>
      <c r="B73" s="83"/>
      <c r="C73" s="83"/>
      <c r="G73" s="332"/>
      <c r="H73" s="332"/>
      <c r="I73" s="332"/>
    </row>
    <row r="74" spans="1:9">
      <c r="A74" s="83"/>
      <c r="B74" s="83"/>
      <c r="C74" s="83"/>
    </row>
    <row r="75" spans="1:9">
      <c r="A75" s="83"/>
      <c r="B75" s="83"/>
      <c r="C75" s="83"/>
    </row>
    <row r="76" spans="1:9">
      <c r="A76" s="83"/>
      <c r="B76" s="83"/>
      <c r="C76" s="83"/>
    </row>
    <row r="77" spans="1:9">
      <c r="A77" s="83"/>
      <c r="B77" s="83"/>
      <c r="C77" s="83"/>
    </row>
    <row r="78" spans="1:9">
      <c r="A78" s="83"/>
      <c r="B78" s="83"/>
      <c r="C78" s="83"/>
    </row>
    <row r="79" spans="1:9">
      <c r="A79" s="83"/>
      <c r="B79" s="83"/>
      <c r="C79" s="83"/>
    </row>
  </sheetData>
  <mergeCells count="6">
    <mergeCell ref="I8:I9"/>
    <mergeCell ref="A4:A5"/>
    <mergeCell ref="E4:F4"/>
    <mergeCell ref="H7:I7"/>
    <mergeCell ref="K7:L7"/>
    <mergeCell ref="H8:H9"/>
  </mergeCells>
  <printOptions horizontalCentered="1" verticalCentered="1"/>
  <pageMargins left="0" right="0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zoomScaleNormal="100" workbookViewId="0">
      <selection activeCell="B21" sqref="B21"/>
    </sheetView>
  </sheetViews>
  <sheetFormatPr defaultRowHeight="12"/>
  <cols>
    <col min="1" max="1" width="15.140625" style="4" customWidth="1"/>
    <col min="2" max="2" width="14.5703125" style="4" customWidth="1"/>
    <col min="3" max="5" width="15.140625" style="4" customWidth="1"/>
    <col min="6" max="16384" width="9.140625" style="4"/>
  </cols>
  <sheetData>
    <row r="1" spans="1:12" ht="17.25" customHeight="1">
      <c r="A1" s="3" t="s">
        <v>325</v>
      </c>
      <c r="C1" s="5"/>
    </row>
    <row r="2" spans="1:12">
      <c r="B2" s="6"/>
    </row>
    <row r="3" spans="1:12" ht="24.75" customHeight="1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</row>
    <row r="4" spans="1:12" ht="7.5" customHeight="1"/>
    <row r="5" spans="1:12" ht="12.75" customHeight="1">
      <c r="A5" s="10">
        <v>1999</v>
      </c>
      <c r="B5" s="4">
        <v>788</v>
      </c>
      <c r="C5" s="11">
        <v>100</v>
      </c>
      <c r="D5" s="12" t="s">
        <v>6</v>
      </c>
      <c r="E5" s="12" t="s">
        <v>6</v>
      </c>
    </row>
    <row r="6" spans="1:12" ht="12.75" customHeight="1">
      <c r="A6" s="10">
        <v>2000</v>
      </c>
      <c r="B6" s="4">
        <v>909</v>
      </c>
      <c r="C6" s="11">
        <v>115.35532994923858</v>
      </c>
      <c r="D6" s="12" t="s">
        <v>6</v>
      </c>
      <c r="E6" s="12" t="s">
        <v>6</v>
      </c>
      <c r="F6" s="11"/>
      <c r="H6" s="11"/>
      <c r="J6" s="11"/>
    </row>
    <row r="7" spans="1:12" ht="12.75" customHeight="1">
      <c r="A7" s="10">
        <v>2001</v>
      </c>
      <c r="B7" s="4">
        <v>691</v>
      </c>
      <c r="C7" s="11">
        <v>87.690355329949242</v>
      </c>
      <c r="D7" s="13">
        <v>100</v>
      </c>
      <c r="E7" s="12" t="s">
        <v>6</v>
      </c>
      <c r="F7" s="11"/>
      <c r="H7" s="11"/>
      <c r="J7" s="11"/>
    </row>
    <row r="8" spans="1:12" ht="12.75" customHeight="1">
      <c r="A8" s="10">
        <v>2002</v>
      </c>
      <c r="B8" s="4">
        <v>776</v>
      </c>
      <c r="C8" s="11">
        <v>98.477157360406082</v>
      </c>
      <c r="D8" s="13">
        <v>112.30101302460203</v>
      </c>
      <c r="E8" s="12" t="s">
        <v>6</v>
      </c>
      <c r="F8" s="11"/>
      <c r="H8" s="11"/>
      <c r="J8" s="11"/>
    </row>
    <row r="9" spans="1:12" ht="12.75" customHeight="1">
      <c r="A9" s="10">
        <v>2003</v>
      </c>
      <c r="B9" s="4">
        <v>727</v>
      </c>
      <c r="C9" s="11">
        <v>92.258883248730967</v>
      </c>
      <c r="D9" s="13">
        <v>105.20984081041969</v>
      </c>
      <c r="E9" s="12" t="s">
        <v>6</v>
      </c>
      <c r="F9" s="11"/>
      <c r="H9" s="11"/>
      <c r="J9" s="11"/>
    </row>
    <row r="10" spans="1:12" ht="12.75" customHeight="1">
      <c r="A10" s="10">
        <v>2004</v>
      </c>
      <c r="B10" s="4">
        <v>857</v>
      </c>
      <c r="C10" s="11">
        <v>108.75634517766497</v>
      </c>
      <c r="D10" s="13">
        <v>124.02315484804632</v>
      </c>
      <c r="E10" s="12" t="s">
        <v>6</v>
      </c>
      <c r="F10" s="11"/>
      <c r="H10" s="11"/>
      <c r="J10" s="11"/>
    </row>
    <row r="11" spans="1:12" ht="12.75" customHeight="1">
      <c r="A11" s="14">
        <v>2005</v>
      </c>
      <c r="B11" s="6">
        <v>828</v>
      </c>
      <c r="C11" s="11">
        <v>105.07614213197969</v>
      </c>
      <c r="D11" s="13">
        <v>119.82633863965269</v>
      </c>
      <c r="E11" s="12" t="s">
        <v>6</v>
      </c>
      <c r="F11" s="11"/>
      <c r="H11" s="11"/>
      <c r="J11" s="11"/>
    </row>
    <row r="12" spans="1:12">
      <c r="A12" s="14">
        <v>2006</v>
      </c>
      <c r="B12" s="6">
        <v>883</v>
      </c>
      <c r="C12" s="11">
        <v>112.05583756345176</v>
      </c>
      <c r="D12" s="13">
        <v>127.78581765557165</v>
      </c>
      <c r="E12" s="13">
        <v>100</v>
      </c>
      <c r="F12" s="11"/>
      <c r="H12" s="11"/>
      <c r="J12" s="11"/>
      <c r="L12" s="11"/>
    </row>
    <row r="13" spans="1:12">
      <c r="A13" s="14">
        <v>2007</v>
      </c>
      <c r="B13" s="6">
        <v>774</v>
      </c>
      <c r="C13" s="13">
        <v>98.223350253807112</v>
      </c>
      <c r="D13" s="13">
        <v>112.01157742402314</v>
      </c>
      <c r="E13" s="11">
        <f>(D13*100)/$D$12</f>
        <v>87.65571913929783</v>
      </c>
      <c r="F13" s="11"/>
      <c r="H13" s="11"/>
      <c r="J13" s="11"/>
      <c r="L13" s="11"/>
    </row>
    <row r="14" spans="1:12">
      <c r="A14" s="14">
        <v>2008</v>
      </c>
      <c r="B14" s="6">
        <v>655</v>
      </c>
      <c r="C14" s="13">
        <v>83.121827411167516</v>
      </c>
      <c r="D14" s="13">
        <v>94.790159189580308</v>
      </c>
      <c r="E14" s="11">
        <f t="shared" ref="E14:E20" si="0">(D14*100)/$D$12</f>
        <v>74.178935447338603</v>
      </c>
      <c r="F14" s="11"/>
      <c r="H14" s="11"/>
      <c r="J14" s="11"/>
      <c r="L14" s="11"/>
    </row>
    <row r="15" spans="1:12">
      <c r="A15" s="14">
        <v>2009</v>
      </c>
      <c r="B15" s="6">
        <v>718</v>
      </c>
      <c r="C15" s="13">
        <v>91.116751269035532</v>
      </c>
      <c r="D15" s="13">
        <v>103.90738060781477</v>
      </c>
      <c r="E15" s="11">
        <f t="shared" si="0"/>
        <v>81.31370328425821</v>
      </c>
      <c r="F15" s="11"/>
      <c r="H15" s="11"/>
      <c r="J15" s="11"/>
      <c r="L15" s="11"/>
    </row>
    <row r="16" spans="1:12">
      <c r="A16" s="14">
        <v>2010</v>
      </c>
      <c r="B16" s="6">
        <v>664</v>
      </c>
      <c r="C16" s="13">
        <v>84.263959390862937</v>
      </c>
      <c r="D16" s="13">
        <v>96.092619392185242</v>
      </c>
      <c r="E16" s="11">
        <f t="shared" si="0"/>
        <v>75.198187995469979</v>
      </c>
      <c r="F16" s="11"/>
      <c r="H16" s="11"/>
      <c r="J16" s="11"/>
      <c r="L16" s="11"/>
    </row>
    <row r="17" spans="1:12">
      <c r="A17" s="14">
        <v>2011</v>
      </c>
      <c r="B17" s="6">
        <v>578</v>
      </c>
      <c r="C17" s="13">
        <v>73.350253807106597</v>
      </c>
      <c r="D17" s="13">
        <v>83.646888567293772</v>
      </c>
      <c r="E17" s="11">
        <f t="shared" si="0"/>
        <v>65.458663646659105</v>
      </c>
      <c r="F17" s="11"/>
      <c r="H17" s="11"/>
      <c r="J17" s="11"/>
      <c r="L17" s="11"/>
    </row>
    <row r="18" spans="1:12">
      <c r="A18" s="14">
        <v>2012</v>
      </c>
      <c r="B18" s="6">
        <v>560</v>
      </c>
      <c r="C18" s="13">
        <v>71.065989847715741</v>
      </c>
      <c r="D18" s="13">
        <v>81.041968162083933</v>
      </c>
      <c r="E18" s="11">
        <f t="shared" si="0"/>
        <v>63.420158550396366</v>
      </c>
      <c r="F18" s="11"/>
      <c r="H18" s="11"/>
      <c r="J18" s="11"/>
      <c r="L18" s="11"/>
    </row>
    <row r="19" spans="1:12">
      <c r="A19" s="14">
        <v>2013</v>
      </c>
      <c r="B19" s="6">
        <v>544</v>
      </c>
      <c r="C19" s="6">
        <v>69</v>
      </c>
      <c r="D19" s="6">
        <v>79</v>
      </c>
      <c r="E19" s="11">
        <f t="shared" si="0"/>
        <v>61.82219705549263</v>
      </c>
      <c r="F19" s="11"/>
      <c r="H19" s="11"/>
      <c r="J19" s="11"/>
      <c r="L19" s="11"/>
    </row>
    <row r="20" spans="1:12">
      <c r="A20" s="14">
        <v>2014</v>
      </c>
      <c r="B20" s="6">
        <v>498</v>
      </c>
      <c r="C20" s="6">
        <v>63</v>
      </c>
      <c r="D20" s="6">
        <v>72</v>
      </c>
      <c r="E20" s="13">
        <f t="shared" si="0"/>
        <v>56.344280860702149</v>
      </c>
      <c r="F20" s="11"/>
      <c r="H20" s="11"/>
      <c r="J20" s="11"/>
      <c r="L20" s="11"/>
    </row>
    <row r="21" spans="1:12">
      <c r="A21" s="390">
        <v>2015</v>
      </c>
      <c r="B21" s="15">
        <v>478</v>
      </c>
      <c r="C21" s="15">
        <v>61</v>
      </c>
      <c r="D21" s="15">
        <v>69</v>
      </c>
      <c r="E21" s="436">
        <f>(D21*100)/$D$12</f>
        <v>53.996602491506223</v>
      </c>
      <c r="H21" s="11"/>
      <c r="J21" s="11"/>
      <c r="L21" s="11"/>
    </row>
    <row r="22" spans="1:12">
      <c r="B22" s="11"/>
      <c r="C22" s="11"/>
      <c r="E22" s="11"/>
    </row>
    <row r="23" spans="1:12">
      <c r="B23" s="11"/>
      <c r="C23" s="11"/>
      <c r="D23" s="11"/>
    </row>
    <row r="24" spans="1:12">
      <c r="B24" s="11"/>
      <c r="C24" s="11"/>
      <c r="D24" s="11"/>
    </row>
    <row r="25" spans="1:12">
      <c r="A25" s="6"/>
      <c r="B25" s="11"/>
      <c r="D25" s="11"/>
    </row>
    <row r="26" spans="1:12">
      <c r="B26" s="11"/>
    </row>
    <row r="27" spans="1:12">
      <c r="B27" s="11"/>
    </row>
    <row r="28" spans="1:12">
      <c r="B28" s="11"/>
    </row>
    <row r="29" spans="1:12">
      <c r="B29" s="11"/>
    </row>
    <row r="30" spans="1:12">
      <c r="B30" s="11"/>
    </row>
    <row r="31" spans="1:12">
      <c r="A31" s="6"/>
      <c r="B31" s="11"/>
    </row>
    <row r="32" spans="1:12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B19:J22"/>
  <sheetViews>
    <sheetView zoomScaleNormal="100" workbookViewId="0">
      <selection activeCell="F30" sqref="F30"/>
    </sheetView>
  </sheetViews>
  <sheetFormatPr defaultRowHeight="12.75"/>
  <cols>
    <col min="1" max="1" width="9.140625" style="208"/>
    <col min="2" max="2" width="89.140625" style="208" customWidth="1"/>
    <col min="3" max="16384" width="9.140625" style="208"/>
  </cols>
  <sheetData>
    <row r="19" spans="2:10">
      <c r="G19" s="254"/>
      <c r="H19" s="254"/>
      <c r="I19" s="254"/>
      <c r="J19" s="254"/>
    </row>
    <row r="22" spans="2:10" ht="20.25">
      <c r="B22" s="255" t="s">
        <v>305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46"/>
  <sheetViews>
    <sheetView zoomScaleNormal="100" workbookViewId="0">
      <selection activeCell="E8" sqref="E8"/>
    </sheetView>
  </sheetViews>
  <sheetFormatPr defaultRowHeight="12.75"/>
  <cols>
    <col min="1" max="1" width="21.140625" style="222" customWidth="1"/>
    <col min="2" max="3" width="12.42578125" style="222" customWidth="1"/>
    <col min="4" max="4" width="0.85546875" style="222" customWidth="1"/>
    <col min="5" max="5" width="12.42578125" style="382" customWidth="1"/>
    <col min="6" max="6" width="12.42578125" style="379" customWidth="1"/>
    <col min="7" max="7" width="0.85546875" style="222" customWidth="1"/>
    <col min="8" max="9" width="12.42578125" style="222" customWidth="1"/>
    <col min="10" max="256" width="9.140625" style="222"/>
    <col min="257" max="257" width="21.140625" style="222" customWidth="1"/>
    <col min="258" max="259" width="12.42578125" style="222" customWidth="1"/>
    <col min="260" max="260" width="0.85546875" style="222" customWidth="1"/>
    <col min="261" max="262" width="12.42578125" style="222" customWidth="1"/>
    <col min="263" max="263" width="0.85546875" style="222" customWidth="1"/>
    <col min="264" max="265" width="12.42578125" style="222" customWidth="1"/>
    <col min="266" max="512" width="9.140625" style="222"/>
    <col min="513" max="513" width="21.140625" style="222" customWidth="1"/>
    <col min="514" max="515" width="12.42578125" style="222" customWidth="1"/>
    <col min="516" max="516" width="0.85546875" style="222" customWidth="1"/>
    <col min="517" max="518" width="12.42578125" style="222" customWidth="1"/>
    <col min="519" max="519" width="0.85546875" style="222" customWidth="1"/>
    <col min="520" max="521" width="12.42578125" style="222" customWidth="1"/>
    <col min="522" max="768" width="9.140625" style="222"/>
    <col min="769" max="769" width="21.140625" style="222" customWidth="1"/>
    <col min="770" max="771" width="12.42578125" style="222" customWidth="1"/>
    <col min="772" max="772" width="0.85546875" style="222" customWidth="1"/>
    <col min="773" max="774" width="12.42578125" style="222" customWidth="1"/>
    <col min="775" max="775" width="0.85546875" style="222" customWidth="1"/>
    <col min="776" max="777" width="12.42578125" style="222" customWidth="1"/>
    <col min="778" max="1024" width="9.140625" style="222"/>
    <col min="1025" max="1025" width="21.140625" style="222" customWidth="1"/>
    <col min="1026" max="1027" width="12.42578125" style="222" customWidth="1"/>
    <col min="1028" max="1028" width="0.85546875" style="222" customWidth="1"/>
    <col min="1029" max="1030" width="12.42578125" style="222" customWidth="1"/>
    <col min="1031" max="1031" width="0.85546875" style="222" customWidth="1"/>
    <col min="1032" max="1033" width="12.42578125" style="222" customWidth="1"/>
    <col min="1034" max="1280" width="9.140625" style="222"/>
    <col min="1281" max="1281" width="21.140625" style="222" customWidth="1"/>
    <col min="1282" max="1283" width="12.42578125" style="222" customWidth="1"/>
    <col min="1284" max="1284" width="0.85546875" style="222" customWidth="1"/>
    <col min="1285" max="1286" width="12.42578125" style="222" customWidth="1"/>
    <col min="1287" max="1287" width="0.85546875" style="222" customWidth="1"/>
    <col min="1288" max="1289" width="12.42578125" style="222" customWidth="1"/>
    <col min="1290" max="1536" width="9.140625" style="222"/>
    <col min="1537" max="1537" width="21.140625" style="222" customWidth="1"/>
    <col min="1538" max="1539" width="12.42578125" style="222" customWidth="1"/>
    <col min="1540" max="1540" width="0.85546875" style="222" customWidth="1"/>
    <col min="1541" max="1542" width="12.42578125" style="222" customWidth="1"/>
    <col min="1543" max="1543" width="0.85546875" style="222" customWidth="1"/>
    <col min="1544" max="1545" width="12.42578125" style="222" customWidth="1"/>
    <col min="1546" max="1792" width="9.140625" style="222"/>
    <col min="1793" max="1793" width="21.140625" style="222" customWidth="1"/>
    <col min="1794" max="1795" width="12.42578125" style="222" customWidth="1"/>
    <col min="1796" max="1796" width="0.85546875" style="222" customWidth="1"/>
    <col min="1797" max="1798" width="12.42578125" style="222" customWidth="1"/>
    <col min="1799" max="1799" width="0.85546875" style="222" customWidth="1"/>
    <col min="1800" max="1801" width="12.42578125" style="222" customWidth="1"/>
    <col min="1802" max="2048" width="9.140625" style="222"/>
    <col min="2049" max="2049" width="21.140625" style="222" customWidth="1"/>
    <col min="2050" max="2051" width="12.42578125" style="222" customWidth="1"/>
    <col min="2052" max="2052" width="0.85546875" style="222" customWidth="1"/>
    <col min="2053" max="2054" width="12.42578125" style="222" customWidth="1"/>
    <col min="2055" max="2055" width="0.85546875" style="222" customWidth="1"/>
    <col min="2056" max="2057" width="12.42578125" style="222" customWidth="1"/>
    <col min="2058" max="2304" width="9.140625" style="222"/>
    <col min="2305" max="2305" width="21.140625" style="222" customWidth="1"/>
    <col min="2306" max="2307" width="12.42578125" style="222" customWidth="1"/>
    <col min="2308" max="2308" width="0.85546875" style="222" customWidth="1"/>
    <col min="2309" max="2310" width="12.42578125" style="222" customWidth="1"/>
    <col min="2311" max="2311" width="0.85546875" style="222" customWidth="1"/>
    <col min="2312" max="2313" width="12.42578125" style="222" customWidth="1"/>
    <col min="2314" max="2560" width="9.140625" style="222"/>
    <col min="2561" max="2561" width="21.140625" style="222" customWidth="1"/>
    <col min="2562" max="2563" width="12.42578125" style="222" customWidth="1"/>
    <col min="2564" max="2564" width="0.85546875" style="222" customWidth="1"/>
    <col min="2565" max="2566" width="12.42578125" style="222" customWidth="1"/>
    <col min="2567" max="2567" width="0.85546875" style="222" customWidth="1"/>
    <col min="2568" max="2569" width="12.42578125" style="222" customWidth="1"/>
    <col min="2570" max="2816" width="9.140625" style="222"/>
    <col min="2817" max="2817" width="21.140625" style="222" customWidth="1"/>
    <col min="2818" max="2819" width="12.42578125" style="222" customWidth="1"/>
    <col min="2820" max="2820" width="0.85546875" style="222" customWidth="1"/>
    <col min="2821" max="2822" width="12.42578125" style="222" customWidth="1"/>
    <col min="2823" max="2823" width="0.85546875" style="222" customWidth="1"/>
    <col min="2824" max="2825" width="12.42578125" style="222" customWidth="1"/>
    <col min="2826" max="3072" width="9.140625" style="222"/>
    <col min="3073" max="3073" width="21.140625" style="222" customWidth="1"/>
    <col min="3074" max="3075" width="12.42578125" style="222" customWidth="1"/>
    <col min="3076" max="3076" width="0.85546875" style="222" customWidth="1"/>
    <col min="3077" max="3078" width="12.42578125" style="222" customWidth="1"/>
    <col min="3079" max="3079" width="0.85546875" style="222" customWidth="1"/>
    <col min="3080" max="3081" width="12.42578125" style="222" customWidth="1"/>
    <col min="3082" max="3328" width="9.140625" style="222"/>
    <col min="3329" max="3329" width="21.140625" style="222" customWidth="1"/>
    <col min="3330" max="3331" width="12.42578125" style="222" customWidth="1"/>
    <col min="3332" max="3332" width="0.85546875" style="222" customWidth="1"/>
    <col min="3333" max="3334" width="12.42578125" style="222" customWidth="1"/>
    <col min="3335" max="3335" width="0.85546875" style="222" customWidth="1"/>
    <col min="3336" max="3337" width="12.42578125" style="222" customWidth="1"/>
    <col min="3338" max="3584" width="9.140625" style="222"/>
    <col min="3585" max="3585" width="21.140625" style="222" customWidth="1"/>
    <col min="3586" max="3587" width="12.42578125" style="222" customWidth="1"/>
    <col min="3588" max="3588" width="0.85546875" style="222" customWidth="1"/>
    <col min="3589" max="3590" width="12.42578125" style="222" customWidth="1"/>
    <col min="3591" max="3591" width="0.85546875" style="222" customWidth="1"/>
    <col min="3592" max="3593" width="12.42578125" style="222" customWidth="1"/>
    <col min="3594" max="3840" width="9.140625" style="222"/>
    <col min="3841" max="3841" width="21.140625" style="222" customWidth="1"/>
    <col min="3842" max="3843" width="12.42578125" style="222" customWidth="1"/>
    <col min="3844" max="3844" width="0.85546875" style="222" customWidth="1"/>
    <col min="3845" max="3846" width="12.42578125" style="222" customWidth="1"/>
    <col min="3847" max="3847" width="0.85546875" style="222" customWidth="1"/>
    <col min="3848" max="3849" width="12.42578125" style="222" customWidth="1"/>
    <col min="3850" max="4096" width="9.140625" style="222"/>
    <col min="4097" max="4097" width="21.140625" style="222" customWidth="1"/>
    <col min="4098" max="4099" width="12.42578125" style="222" customWidth="1"/>
    <col min="4100" max="4100" width="0.85546875" style="222" customWidth="1"/>
    <col min="4101" max="4102" width="12.42578125" style="222" customWidth="1"/>
    <col min="4103" max="4103" width="0.85546875" style="222" customWidth="1"/>
    <col min="4104" max="4105" width="12.42578125" style="222" customWidth="1"/>
    <col min="4106" max="4352" width="9.140625" style="222"/>
    <col min="4353" max="4353" width="21.140625" style="222" customWidth="1"/>
    <col min="4354" max="4355" width="12.42578125" style="222" customWidth="1"/>
    <col min="4356" max="4356" width="0.85546875" style="222" customWidth="1"/>
    <col min="4357" max="4358" width="12.42578125" style="222" customWidth="1"/>
    <col min="4359" max="4359" width="0.85546875" style="222" customWidth="1"/>
    <col min="4360" max="4361" width="12.42578125" style="222" customWidth="1"/>
    <col min="4362" max="4608" width="9.140625" style="222"/>
    <col min="4609" max="4609" width="21.140625" style="222" customWidth="1"/>
    <col min="4610" max="4611" width="12.42578125" style="222" customWidth="1"/>
    <col min="4612" max="4612" width="0.85546875" style="222" customWidth="1"/>
    <col min="4613" max="4614" width="12.42578125" style="222" customWidth="1"/>
    <col min="4615" max="4615" width="0.85546875" style="222" customWidth="1"/>
    <col min="4616" max="4617" width="12.42578125" style="222" customWidth="1"/>
    <col min="4618" max="4864" width="9.140625" style="222"/>
    <col min="4865" max="4865" width="21.140625" style="222" customWidth="1"/>
    <col min="4866" max="4867" width="12.42578125" style="222" customWidth="1"/>
    <col min="4868" max="4868" width="0.85546875" style="222" customWidth="1"/>
    <col min="4869" max="4870" width="12.42578125" style="222" customWidth="1"/>
    <col min="4871" max="4871" width="0.85546875" style="222" customWidth="1"/>
    <col min="4872" max="4873" width="12.42578125" style="222" customWidth="1"/>
    <col min="4874" max="5120" width="9.140625" style="222"/>
    <col min="5121" max="5121" width="21.140625" style="222" customWidth="1"/>
    <col min="5122" max="5123" width="12.42578125" style="222" customWidth="1"/>
    <col min="5124" max="5124" width="0.85546875" style="222" customWidth="1"/>
    <col min="5125" max="5126" width="12.42578125" style="222" customWidth="1"/>
    <col min="5127" max="5127" width="0.85546875" style="222" customWidth="1"/>
    <col min="5128" max="5129" width="12.42578125" style="222" customWidth="1"/>
    <col min="5130" max="5376" width="9.140625" style="222"/>
    <col min="5377" max="5377" width="21.140625" style="222" customWidth="1"/>
    <col min="5378" max="5379" width="12.42578125" style="222" customWidth="1"/>
    <col min="5380" max="5380" width="0.85546875" style="222" customWidth="1"/>
    <col min="5381" max="5382" width="12.42578125" style="222" customWidth="1"/>
    <col min="5383" max="5383" width="0.85546875" style="222" customWidth="1"/>
    <col min="5384" max="5385" width="12.42578125" style="222" customWidth="1"/>
    <col min="5386" max="5632" width="9.140625" style="222"/>
    <col min="5633" max="5633" width="21.140625" style="222" customWidth="1"/>
    <col min="5634" max="5635" width="12.42578125" style="222" customWidth="1"/>
    <col min="5636" max="5636" width="0.85546875" style="222" customWidth="1"/>
    <col min="5637" max="5638" width="12.42578125" style="222" customWidth="1"/>
    <col min="5639" max="5639" width="0.85546875" style="222" customWidth="1"/>
    <col min="5640" max="5641" width="12.42578125" style="222" customWidth="1"/>
    <col min="5642" max="5888" width="9.140625" style="222"/>
    <col min="5889" max="5889" width="21.140625" style="222" customWidth="1"/>
    <col min="5890" max="5891" width="12.42578125" style="222" customWidth="1"/>
    <col min="5892" max="5892" width="0.85546875" style="222" customWidth="1"/>
    <col min="5893" max="5894" width="12.42578125" style="222" customWidth="1"/>
    <col min="5895" max="5895" width="0.85546875" style="222" customWidth="1"/>
    <col min="5896" max="5897" width="12.42578125" style="222" customWidth="1"/>
    <col min="5898" max="6144" width="9.140625" style="222"/>
    <col min="6145" max="6145" width="21.140625" style="222" customWidth="1"/>
    <col min="6146" max="6147" width="12.42578125" style="222" customWidth="1"/>
    <col min="6148" max="6148" width="0.85546875" style="222" customWidth="1"/>
    <col min="6149" max="6150" width="12.42578125" style="222" customWidth="1"/>
    <col min="6151" max="6151" width="0.85546875" style="222" customWidth="1"/>
    <col min="6152" max="6153" width="12.42578125" style="222" customWidth="1"/>
    <col min="6154" max="6400" width="9.140625" style="222"/>
    <col min="6401" max="6401" width="21.140625" style="222" customWidth="1"/>
    <col min="6402" max="6403" width="12.42578125" style="222" customWidth="1"/>
    <col min="6404" max="6404" width="0.85546875" style="222" customWidth="1"/>
    <col min="6405" max="6406" width="12.42578125" style="222" customWidth="1"/>
    <col min="6407" max="6407" width="0.85546875" style="222" customWidth="1"/>
    <col min="6408" max="6409" width="12.42578125" style="222" customWidth="1"/>
    <col min="6410" max="6656" width="9.140625" style="222"/>
    <col min="6657" max="6657" width="21.140625" style="222" customWidth="1"/>
    <col min="6658" max="6659" width="12.42578125" style="222" customWidth="1"/>
    <col min="6660" max="6660" width="0.85546875" style="222" customWidth="1"/>
    <col min="6661" max="6662" width="12.42578125" style="222" customWidth="1"/>
    <col min="6663" max="6663" width="0.85546875" style="222" customWidth="1"/>
    <col min="6664" max="6665" width="12.42578125" style="222" customWidth="1"/>
    <col min="6666" max="6912" width="9.140625" style="222"/>
    <col min="6913" max="6913" width="21.140625" style="222" customWidth="1"/>
    <col min="6914" max="6915" width="12.42578125" style="222" customWidth="1"/>
    <col min="6916" max="6916" width="0.85546875" style="222" customWidth="1"/>
    <col min="6917" max="6918" width="12.42578125" style="222" customWidth="1"/>
    <col min="6919" max="6919" width="0.85546875" style="222" customWidth="1"/>
    <col min="6920" max="6921" width="12.42578125" style="222" customWidth="1"/>
    <col min="6922" max="7168" width="9.140625" style="222"/>
    <col min="7169" max="7169" width="21.140625" style="222" customWidth="1"/>
    <col min="7170" max="7171" width="12.42578125" style="222" customWidth="1"/>
    <col min="7172" max="7172" width="0.85546875" style="222" customWidth="1"/>
    <col min="7173" max="7174" width="12.42578125" style="222" customWidth="1"/>
    <col min="7175" max="7175" width="0.85546875" style="222" customWidth="1"/>
    <col min="7176" max="7177" width="12.42578125" style="222" customWidth="1"/>
    <col min="7178" max="7424" width="9.140625" style="222"/>
    <col min="7425" max="7425" width="21.140625" style="222" customWidth="1"/>
    <col min="7426" max="7427" width="12.42578125" style="222" customWidth="1"/>
    <col min="7428" max="7428" width="0.85546875" style="222" customWidth="1"/>
    <col min="7429" max="7430" width="12.42578125" style="222" customWidth="1"/>
    <col min="7431" max="7431" width="0.85546875" style="222" customWidth="1"/>
    <col min="7432" max="7433" width="12.42578125" style="222" customWidth="1"/>
    <col min="7434" max="7680" width="9.140625" style="222"/>
    <col min="7681" max="7681" width="21.140625" style="222" customWidth="1"/>
    <col min="7682" max="7683" width="12.42578125" style="222" customWidth="1"/>
    <col min="7684" max="7684" width="0.85546875" style="222" customWidth="1"/>
    <col min="7685" max="7686" width="12.42578125" style="222" customWidth="1"/>
    <col min="7687" max="7687" width="0.85546875" style="222" customWidth="1"/>
    <col min="7688" max="7689" width="12.42578125" style="222" customWidth="1"/>
    <col min="7690" max="7936" width="9.140625" style="222"/>
    <col min="7937" max="7937" width="21.140625" style="222" customWidth="1"/>
    <col min="7938" max="7939" width="12.42578125" style="222" customWidth="1"/>
    <col min="7940" max="7940" width="0.85546875" style="222" customWidth="1"/>
    <col min="7941" max="7942" width="12.42578125" style="222" customWidth="1"/>
    <col min="7943" max="7943" width="0.85546875" style="222" customWidth="1"/>
    <col min="7944" max="7945" width="12.42578125" style="222" customWidth="1"/>
    <col min="7946" max="8192" width="9.140625" style="222"/>
    <col min="8193" max="8193" width="21.140625" style="222" customWidth="1"/>
    <col min="8194" max="8195" width="12.42578125" style="222" customWidth="1"/>
    <col min="8196" max="8196" width="0.85546875" style="222" customWidth="1"/>
    <col min="8197" max="8198" width="12.42578125" style="222" customWidth="1"/>
    <col min="8199" max="8199" width="0.85546875" style="222" customWidth="1"/>
    <col min="8200" max="8201" width="12.42578125" style="222" customWidth="1"/>
    <col min="8202" max="8448" width="9.140625" style="222"/>
    <col min="8449" max="8449" width="21.140625" style="222" customWidth="1"/>
    <col min="8450" max="8451" width="12.42578125" style="222" customWidth="1"/>
    <col min="8452" max="8452" width="0.85546875" style="222" customWidth="1"/>
    <col min="8453" max="8454" width="12.42578125" style="222" customWidth="1"/>
    <col min="8455" max="8455" width="0.85546875" style="222" customWidth="1"/>
    <col min="8456" max="8457" width="12.42578125" style="222" customWidth="1"/>
    <col min="8458" max="8704" width="9.140625" style="222"/>
    <col min="8705" max="8705" width="21.140625" style="222" customWidth="1"/>
    <col min="8706" max="8707" width="12.42578125" style="222" customWidth="1"/>
    <col min="8708" max="8708" width="0.85546875" style="222" customWidth="1"/>
    <col min="8709" max="8710" width="12.42578125" style="222" customWidth="1"/>
    <col min="8711" max="8711" width="0.85546875" style="222" customWidth="1"/>
    <col min="8712" max="8713" width="12.42578125" style="222" customWidth="1"/>
    <col min="8714" max="8960" width="9.140625" style="222"/>
    <col min="8961" max="8961" width="21.140625" style="222" customWidth="1"/>
    <col min="8962" max="8963" width="12.42578125" style="222" customWidth="1"/>
    <col min="8964" max="8964" width="0.85546875" style="222" customWidth="1"/>
    <col min="8965" max="8966" width="12.42578125" style="222" customWidth="1"/>
    <col min="8967" max="8967" width="0.85546875" style="222" customWidth="1"/>
    <col min="8968" max="8969" width="12.42578125" style="222" customWidth="1"/>
    <col min="8970" max="9216" width="9.140625" style="222"/>
    <col min="9217" max="9217" width="21.140625" style="222" customWidth="1"/>
    <col min="9218" max="9219" width="12.42578125" style="222" customWidth="1"/>
    <col min="9220" max="9220" width="0.85546875" style="222" customWidth="1"/>
    <col min="9221" max="9222" width="12.42578125" style="222" customWidth="1"/>
    <col min="9223" max="9223" width="0.85546875" style="222" customWidth="1"/>
    <col min="9224" max="9225" width="12.42578125" style="222" customWidth="1"/>
    <col min="9226" max="9472" width="9.140625" style="222"/>
    <col min="9473" max="9473" width="21.140625" style="222" customWidth="1"/>
    <col min="9474" max="9475" width="12.42578125" style="222" customWidth="1"/>
    <col min="9476" max="9476" width="0.85546875" style="222" customWidth="1"/>
    <col min="9477" max="9478" width="12.42578125" style="222" customWidth="1"/>
    <col min="9479" max="9479" width="0.85546875" style="222" customWidth="1"/>
    <col min="9480" max="9481" width="12.42578125" style="222" customWidth="1"/>
    <col min="9482" max="9728" width="9.140625" style="222"/>
    <col min="9729" max="9729" width="21.140625" style="222" customWidth="1"/>
    <col min="9730" max="9731" width="12.42578125" style="222" customWidth="1"/>
    <col min="9732" max="9732" width="0.85546875" style="222" customWidth="1"/>
    <col min="9733" max="9734" width="12.42578125" style="222" customWidth="1"/>
    <col min="9735" max="9735" width="0.85546875" style="222" customWidth="1"/>
    <col min="9736" max="9737" width="12.42578125" style="222" customWidth="1"/>
    <col min="9738" max="9984" width="9.140625" style="222"/>
    <col min="9985" max="9985" width="21.140625" style="222" customWidth="1"/>
    <col min="9986" max="9987" width="12.42578125" style="222" customWidth="1"/>
    <col min="9988" max="9988" width="0.85546875" style="222" customWidth="1"/>
    <col min="9989" max="9990" width="12.42578125" style="222" customWidth="1"/>
    <col min="9991" max="9991" width="0.85546875" style="222" customWidth="1"/>
    <col min="9992" max="9993" width="12.42578125" style="222" customWidth="1"/>
    <col min="9994" max="10240" width="9.140625" style="222"/>
    <col min="10241" max="10241" width="21.140625" style="222" customWidth="1"/>
    <col min="10242" max="10243" width="12.42578125" style="222" customWidth="1"/>
    <col min="10244" max="10244" width="0.85546875" style="222" customWidth="1"/>
    <col min="10245" max="10246" width="12.42578125" style="222" customWidth="1"/>
    <col min="10247" max="10247" width="0.85546875" style="222" customWidth="1"/>
    <col min="10248" max="10249" width="12.42578125" style="222" customWidth="1"/>
    <col min="10250" max="10496" width="9.140625" style="222"/>
    <col min="10497" max="10497" width="21.140625" style="222" customWidth="1"/>
    <col min="10498" max="10499" width="12.42578125" style="222" customWidth="1"/>
    <col min="10500" max="10500" width="0.85546875" style="222" customWidth="1"/>
    <col min="10501" max="10502" width="12.42578125" style="222" customWidth="1"/>
    <col min="10503" max="10503" width="0.85546875" style="222" customWidth="1"/>
    <col min="10504" max="10505" width="12.42578125" style="222" customWidth="1"/>
    <col min="10506" max="10752" width="9.140625" style="222"/>
    <col min="10753" max="10753" width="21.140625" style="222" customWidth="1"/>
    <col min="10754" max="10755" width="12.42578125" style="222" customWidth="1"/>
    <col min="10756" max="10756" width="0.85546875" style="222" customWidth="1"/>
    <col min="10757" max="10758" width="12.42578125" style="222" customWidth="1"/>
    <col min="10759" max="10759" width="0.85546875" style="222" customWidth="1"/>
    <col min="10760" max="10761" width="12.42578125" style="222" customWidth="1"/>
    <col min="10762" max="11008" width="9.140625" style="222"/>
    <col min="11009" max="11009" width="21.140625" style="222" customWidth="1"/>
    <col min="11010" max="11011" width="12.42578125" style="222" customWidth="1"/>
    <col min="11012" max="11012" width="0.85546875" style="222" customWidth="1"/>
    <col min="11013" max="11014" width="12.42578125" style="222" customWidth="1"/>
    <col min="11015" max="11015" width="0.85546875" style="222" customWidth="1"/>
    <col min="11016" max="11017" width="12.42578125" style="222" customWidth="1"/>
    <col min="11018" max="11264" width="9.140625" style="222"/>
    <col min="11265" max="11265" width="21.140625" style="222" customWidth="1"/>
    <col min="11266" max="11267" width="12.42578125" style="222" customWidth="1"/>
    <col min="11268" max="11268" width="0.85546875" style="222" customWidth="1"/>
    <col min="11269" max="11270" width="12.42578125" style="222" customWidth="1"/>
    <col min="11271" max="11271" width="0.85546875" style="222" customWidth="1"/>
    <col min="11272" max="11273" width="12.42578125" style="222" customWidth="1"/>
    <col min="11274" max="11520" width="9.140625" style="222"/>
    <col min="11521" max="11521" width="21.140625" style="222" customWidth="1"/>
    <col min="11522" max="11523" width="12.42578125" style="222" customWidth="1"/>
    <col min="11524" max="11524" width="0.85546875" style="222" customWidth="1"/>
    <col min="11525" max="11526" width="12.42578125" style="222" customWidth="1"/>
    <col min="11527" max="11527" width="0.85546875" style="222" customWidth="1"/>
    <col min="11528" max="11529" width="12.42578125" style="222" customWidth="1"/>
    <col min="11530" max="11776" width="9.140625" style="222"/>
    <col min="11777" max="11777" width="21.140625" style="222" customWidth="1"/>
    <col min="11778" max="11779" width="12.42578125" style="222" customWidth="1"/>
    <col min="11780" max="11780" width="0.85546875" style="222" customWidth="1"/>
    <col min="11781" max="11782" width="12.42578125" style="222" customWidth="1"/>
    <col min="11783" max="11783" width="0.85546875" style="222" customWidth="1"/>
    <col min="11784" max="11785" width="12.42578125" style="222" customWidth="1"/>
    <col min="11786" max="12032" width="9.140625" style="222"/>
    <col min="12033" max="12033" width="21.140625" style="222" customWidth="1"/>
    <col min="12034" max="12035" width="12.42578125" style="222" customWidth="1"/>
    <col min="12036" max="12036" width="0.85546875" style="222" customWidth="1"/>
    <col min="12037" max="12038" width="12.42578125" style="222" customWidth="1"/>
    <col min="12039" max="12039" width="0.85546875" style="222" customWidth="1"/>
    <col min="12040" max="12041" width="12.42578125" style="222" customWidth="1"/>
    <col min="12042" max="12288" width="9.140625" style="222"/>
    <col min="12289" max="12289" width="21.140625" style="222" customWidth="1"/>
    <col min="12290" max="12291" width="12.42578125" style="222" customWidth="1"/>
    <col min="12292" max="12292" width="0.85546875" style="222" customWidth="1"/>
    <col min="12293" max="12294" width="12.42578125" style="222" customWidth="1"/>
    <col min="12295" max="12295" width="0.85546875" style="222" customWidth="1"/>
    <col min="12296" max="12297" width="12.42578125" style="222" customWidth="1"/>
    <col min="12298" max="12544" width="9.140625" style="222"/>
    <col min="12545" max="12545" width="21.140625" style="222" customWidth="1"/>
    <col min="12546" max="12547" width="12.42578125" style="222" customWidth="1"/>
    <col min="12548" max="12548" width="0.85546875" style="222" customWidth="1"/>
    <col min="12549" max="12550" width="12.42578125" style="222" customWidth="1"/>
    <col min="12551" max="12551" width="0.85546875" style="222" customWidth="1"/>
    <col min="12552" max="12553" width="12.42578125" style="222" customWidth="1"/>
    <col min="12554" max="12800" width="9.140625" style="222"/>
    <col min="12801" max="12801" width="21.140625" style="222" customWidth="1"/>
    <col min="12802" max="12803" width="12.42578125" style="222" customWidth="1"/>
    <col min="12804" max="12804" width="0.85546875" style="222" customWidth="1"/>
    <col min="12805" max="12806" width="12.42578125" style="222" customWidth="1"/>
    <col min="12807" max="12807" width="0.85546875" style="222" customWidth="1"/>
    <col min="12808" max="12809" width="12.42578125" style="222" customWidth="1"/>
    <col min="12810" max="13056" width="9.140625" style="222"/>
    <col min="13057" max="13057" width="21.140625" style="222" customWidth="1"/>
    <col min="13058" max="13059" width="12.42578125" style="222" customWidth="1"/>
    <col min="13060" max="13060" width="0.85546875" style="222" customWidth="1"/>
    <col min="13061" max="13062" width="12.42578125" style="222" customWidth="1"/>
    <col min="13063" max="13063" width="0.85546875" style="222" customWidth="1"/>
    <col min="13064" max="13065" width="12.42578125" style="222" customWidth="1"/>
    <col min="13066" max="13312" width="9.140625" style="222"/>
    <col min="13313" max="13313" width="21.140625" style="222" customWidth="1"/>
    <col min="13314" max="13315" width="12.42578125" style="222" customWidth="1"/>
    <col min="13316" max="13316" width="0.85546875" style="222" customWidth="1"/>
    <col min="13317" max="13318" width="12.42578125" style="222" customWidth="1"/>
    <col min="13319" max="13319" width="0.85546875" style="222" customWidth="1"/>
    <col min="13320" max="13321" width="12.42578125" style="222" customWidth="1"/>
    <col min="13322" max="13568" width="9.140625" style="222"/>
    <col min="13569" max="13569" width="21.140625" style="222" customWidth="1"/>
    <col min="13570" max="13571" width="12.42578125" style="222" customWidth="1"/>
    <col min="13572" max="13572" width="0.85546875" style="222" customWidth="1"/>
    <col min="13573" max="13574" width="12.42578125" style="222" customWidth="1"/>
    <col min="13575" max="13575" width="0.85546875" style="222" customWidth="1"/>
    <col min="13576" max="13577" width="12.42578125" style="222" customWidth="1"/>
    <col min="13578" max="13824" width="9.140625" style="222"/>
    <col min="13825" max="13825" width="21.140625" style="222" customWidth="1"/>
    <col min="13826" max="13827" width="12.42578125" style="222" customWidth="1"/>
    <col min="13828" max="13828" width="0.85546875" style="222" customWidth="1"/>
    <col min="13829" max="13830" width="12.42578125" style="222" customWidth="1"/>
    <col min="13831" max="13831" width="0.85546875" style="222" customWidth="1"/>
    <col min="13832" max="13833" width="12.42578125" style="222" customWidth="1"/>
    <col min="13834" max="14080" width="9.140625" style="222"/>
    <col min="14081" max="14081" width="21.140625" style="222" customWidth="1"/>
    <col min="14082" max="14083" width="12.42578125" style="222" customWidth="1"/>
    <col min="14084" max="14084" width="0.85546875" style="222" customWidth="1"/>
    <col min="14085" max="14086" width="12.42578125" style="222" customWidth="1"/>
    <col min="14087" max="14087" width="0.85546875" style="222" customWidth="1"/>
    <col min="14088" max="14089" width="12.42578125" style="222" customWidth="1"/>
    <col min="14090" max="14336" width="9.140625" style="222"/>
    <col min="14337" max="14337" width="21.140625" style="222" customWidth="1"/>
    <col min="14338" max="14339" width="12.42578125" style="222" customWidth="1"/>
    <col min="14340" max="14340" width="0.85546875" style="222" customWidth="1"/>
    <col min="14341" max="14342" width="12.42578125" style="222" customWidth="1"/>
    <col min="14343" max="14343" width="0.85546875" style="222" customWidth="1"/>
    <col min="14344" max="14345" width="12.42578125" style="222" customWidth="1"/>
    <col min="14346" max="14592" width="9.140625" style="222"/>
    <col min="14593" max="14593" width="21.140625" style="222" customWidth="1"/>
    <col min="14594" max="14595" width="12.42578125" style="222" customWidth="1"/>
    <col min="14596" max="14596" width="0.85546875" style="222" customWidth="1"/>
    <col min="14597" max="14598" width="12.42578125" style="222" customWidth="1"/>
    <col min="14599" max="14599" width="0.85546875" style="222" customWidth="1"/>
    <col min="14600" max="14601" width="12.42578125" style="222" customWidth="1"/>
    <col min="14602" max="14848" width="9.140625" style="222"/>
    <col min="14849" max="14849" width="21.140625" style="222" customWidth="1"/>
    <col min="14850" max="14851" width="12.42578125" style="222" customWidth="1"/>
    <col min="14852" max="14852" width="0.85546875" style="222" customWidth="1"/>
    <col min="14853" max="14854" width="12.42578125" style="222" customWidth="1"/>
    <col min="14855" max="14855" width="0.85546875" style="222" customWidth="1"/>
    <col min="14856" max="14857" width="12.42578125" style="222" customWidth="1"/>
    <col min="14858" max="15104" width="9.140625" style="222"/>
    <col min="15105" max="15105" width="21.140625" style="222" customWidth="1"/>
    <col min="15106" max="15107" width="12.42578125" style="222" customWidth="1"/>
    <col min="15108" max="15108" width="0.85546875" style="222" customWidth="1"/>
    <col min="15109" max="15110" width="12.42578125" style="222" customWidth="1"/>
    <col min="15111" max="15111" width="0.85546875" style="222" customWidth="1"/>
    <col min="15112" max="15113" width="12.42578125" style="222" customWidth="1"/>
    <col min="15114" max="15360" width="9.140625" style="222"/>
    <col min="15361" max="15361" width="21.140625" style="222" customWidth="1"/>
    <col min="15362" max="15363" width="12.42578125" style="222" customWidth="1"/>
    <col min="15364" max="15364" width="0.85546875" style="222" customWidth="1"/>
    <col min="15365" max="15366" width="12.42578125" style="222" customWidth="1"/>
    <col min="15367" max="15367" width="0.85546875" style="222" customWidth="1"/>
    <col min="15368" max="15369" width="12.42578125" style="222" customWidth="1"/>
    <col min="15370" max="15616" width="9.140625" style="222"/>
    <col min="15617" max="15617" width="21.140625" style="222" customWidth="1"/>
    <col min="15618" max="15619" width="12.42578125" style="222" customWidth="1"/>
    <col min="15620" max="15620" width="0.85546875" style="222" customWidth="1"/>
    <col min="15621" max="15622" width="12.42578125" style="222" customWidth="1"/>
    <col min="15623" max="15623" width="0.85546875" style="222" customWidth="1"/>
    <col min="15624" max="15625" width="12.42578125" style="222" customWidth="1"/>
    <col min="15626" max="15872" width="9.140625" style="222"/>
    <col min="15873" max="15873" width="21.140625" style="222" customWidth="1"/>
    <col min="15874" max="15875" width="12.42578125" style="222" customWidth="1"/>
    <col min="15876" max="15876" width="0.85546875" style="222" customWidth="1"/>
    <col min="15877" max="15878" width="12.42578125" style="222" customWidth="1"/>
    <col min="15879" max="15879" width="0.85546875" style="222" customWidth="1"/>
    <col min="15880" max="15881" width="12.42578125" style="222" customWidth="1"/>
    <col min="15882" max="16128" width="9.140625" style="222"/>
    <col min="16129" max="16129" width="21.140625" style="222" customWidth="1"/>
    <col min="16130" max="16131" width="12.42578125" style="222" customWidth="1"/>
    <col min="16132" max="16132" width="0.85546875" style="222" customWidth="1"/>
    <col min="16133" max="16134" width="12.42578125" style="222" customWidth="1"/>
    <col min="16135" max="16135" width="0.85546875" style="222" customWidth="1"/>
    <col min="16136" max="16137" width="12.42578125" style="222" customWidth="1"/>
    <col min="16138" max="16384" width="9.140625" style="222"/>
  </cols>
  <sheetData>
    <row r="1" spans="1:9">
      <c r="A1" s="364" t="s">
        <v>306</v>
      </c>
      <c r="B1" s="364"/>
      <c r="C1" s="364"/>
      <c r="D1" s="364"/>
      <c r="E1" s="365"/>
      <c r="F1" s="366"/>
    </row>
    <row r="2" spans="1:9">
      <c r="A2" s="364" t="s">
        <v>310</v>
      </c>
      <c r="B2" s="364"/>
      <c r="C2" s="364"/>
      <c r="D2" s="364"/>
      <c r="E2" s="365"/>
      <c r="F2" s="366"/>
    </row>
    <row r="3" spans="1:9">
      <c r="A3" s="364" t="s">
        <v>311</v>
      </c>
      <c r="B3" s="364"/>
      <c r="C3" s="364"/>
      <c r="D3" s="364"/>
      <c r="E3" s="365"/>
      <c r="F3" s="366"/>
    </row>
    <row r="4" spans="1:9">
      <c r="A4" s="367"/>
      <c r="B4" s="368"/>
      <c r="C4" s="368"/>
      <c r="D4" s="368"/>
      <c r="E4" s="369"/>
      <c r="F4" s="370"/>
    </row>
    <row r="5" spans="1:9" ht="18" customHeight="1">
      <c r="A5" s="371"/>
      <c r="B5" s="515">
        <v>2012</v>
      </c>
      <c r="C5" s="515"/>
      <c r="D5" s="372"/>
      <c r="E5" s="515">
        <v>2013</v>
      </c>
      <c r="F5" s="515"/>
      <c r="G5" s="372"/>
      <c r="H5" s="515">
        <v>2014</v>
      </c>
      <c r="I5" s="515"/>
    </row>
    <row r="6" spans="1:9" ht="48">
      <c r="A6" s="373" t="s">
        <v>281</v>
      </c>
      <c r="B6" s="374" t="s">
        <v>2</v>
      </c>
      <c r="C6" s="375" t="s">
        <v>282</v>
      </c>
      <c r="D6" s="368"/>
      <c r="E6" s="374" t="s">
        <v>2</v>
      </c>
      <c r="F6" s="375" t="s">
        <v>282</v>
      </c>
      <c r="G6" s="368"/>
      <c r="H6" s="374" t="s">
        <v>2</v>
      </c>
      <c r="I6" s="375" t="s">
        <v>282</v>
      </c>
    </row>
    <row r="7" spans="1:9" ht="7.5" customHeight="1">
      <c r="A7" s="371"/>
      <c r="E7" s="222"/>
      <c r="F7" s="222"/>
    </row>
    <row r="8" spans="1:9">
      <c r="A8" s="376" t="s">
        <v>283</v>
      </c>
      <c r="B8" s="377">
        <v>0</v>
      </c>
      <c r="C8" s="378">
        <v>0</v>
      </c>
      <c r="E8" s="377">
        <v>4</v>
      </c>
      <c r="F8" s="378">
        <v>0</v>
      </c>
      <c r="H8" s="377">
        <v>4</v>
      </c>
      <c r="I8" s="378">
        <v>1</v>
      </c>
    </row>
    <row r="9" spans="1:9">
      <c r="A9" s="376" t="s">
        <v>284</v>
      </c>
      <c r="B9" s="377">
        <v>2</v>
      </c>
      <c r="C9" s="378">
        <v>2</v>
      </c>
      <c r="E9" s="377">
        <v>1</v>
      </c>
      <c r="F9" s="378">
        <v>0</v>
      </c>
      <c r="H9" s="377">
        <v>1</v>
      </c>
      <c r="I9" s="378">
        <v>0</v>
      </c>
    </row>
    <row r="10" spans="1:9">
      <c r="A10" s="376" t="s">
        <v>69</v>
      </c>
      <c r="B10" s="377">
        <v>1</v>
      </c>
      <c r="C10" s="378">
        <v>1</v>
      </c>
      <c r="E10" s="377">
        <v>2</v>
      </c>
      <c r="F10" s="378">
        <v>2</v>
      </c>
      <c r="H10" s="377">
        <v>0</v>
      </c>
      <c r="I10" s="378">
        <v>0</v>
      </c>
    </row>
    <row r="11" spans="1:9">
      <c r="A11" s="376" t="s">
        <v>70</v>
      </c>
      <c r="B11" s="377">
        <v>5</v>
      </c>
      <c r="C11" s="325">
        <v>5</v>
      </c>
      <c r="E11" s="377">
        <v>8</v>
      </c>
      <c r="F11" s="325">
        <v>6</v>
      </c>
      <c r="H11" s="377">
        <v>23</v>
      </c>
      <c r="I11" s="325">
        <v>18</v>
      </c>
    </row>
    <row r="12" spans="1:9">
      <c r="A12" s="376" t="s">
        <v>71</v>
      </c>
      <c r="B12" s="377">
        <v>2</v>
      </c>
      <c r="C12" s="379">
        <v>2</v>
      </c>
      <c r="E12" s="377">
        <v>0</v>
      </c>
      <c r="F12" s="379">
        <v>0</v>
      </c>
      <c r="H12" s="377">
        <v>0</v>
      </c>
      <c r="I12" s="379">
        <v>0</v>
      </c>
    </row>
    <row r="13" spans="1:9">
      <c r="A13" s="376" t="s">
        <v>72</v>
      </c>
      <c r="B13" s="377">
        <v>10</v>
      </c>
      <c r="C13" s="378">
        <v>9</v>
      </c>
      <c r="E13" s="377">
        <v>11</v>
      </c>
      <c r="F13" s="378">
        <v>6</v>
      </c>
      <c r="H13" s="377">
        <v>12</v>
      </c>
      <c r="I13" s="378">
        <v>11</v>
      </c>
    </row>
    <row r="14" spans="1:9">
      <c r="A14" s="376" t="s">
        <v>73</v>
      </c>
      <c r="B14" s="377">
        <v>20</v>
      </c>
      <c r="C14" s="378">
        <v>20</v>
      </c>
      <c r="E14" s="377">
        <v>16</v>
      </c>
      <c r="F14" s="378">
        <v>16</v>
      </c>
      <c r="H14" s="377">
        <v>20</v>
      </c>
      <c r="I14" s="378">
        <v>20</v>
      </c>
    </row>
    <row r="15" spans="1:9">
      <c r="A15" s="376" t="s">
        <v>285</v>
      </c>
      <c r="B15" s="377">
        <v>1</v>
      </c>
      <c r="C15" s="378">
        <v>1</v>
      </c>
      <c r="E15" s="377">
        <v>2</v>
      </c>
      <c r="F15" s="378">
        <v>1</v>
      </c>
      <c r="H15" s="377">
        <v>2</v>
      </c>
      <c r="I15" s="378">
        <v>1</v>
      </c>
    </row>
    <row r="16" spans="1:9" ht="13.5" customHeight="1">
      <c r="A16" s="376" t="s">
        <v>75</v>
      </c>
      <c r="B16" s="377">
        <v>4</v>
      </c>
      <c r="C16" s="380">
        <v>4</v>
      </c>
      <c r="E16" s="377">
        <v>10</v>
      </c>
      <c r="F16" s="380">
        <v>9</v>
      </c>
      <c r="H16" s="377">
        <v>7</v>
      </c>
      <c r="I16" s="380">
        <v>6</v>
      </c>
    </row>
    <row r="17" spans="1:9">
      <c r="A17" s="376" t="s">
        <v>76</v>
      </c>
      <c r="B17" s="377">
        <v>9</v>
      </c>
      <c r="C17" s="379">
        <v>9</v>
      </c>
      <c r="E17" s="377">
        <v>9</v>
      </c>
      <c r="F17" s="379">
        <v>6</v>
      </c>
      <c r="H17" s="377">
        <v>6</v>
      </c>
      <c r="I17" s="379">
        <v>5</v>
      </c>
    </row>
    <row r="18" spans="1:9" ht="12" customHeight="1">
      <c r="A18" s="376" t="s">
        <v>77</v>
      </c>
      <c r="B18" s="377">
        <v>10</v>
      </c>
      <c r="C18" s="381">
        <v>10</v>
      </c>
      <c r="E18" s="377">
        <v>8</v>
      </c>
      <c r="F18" s="381">
        <v>8</v>
      </c>
      <c r="H18" s="377">
        <v>8</v>
      </c>
      <c r="I18" s="381">
        <v>8</v>
      </c>
    </row>
    <row r="19" spans="1:9">
      <c r="A19" s="186" t="s">
        <v>78</v>
      </c>
      <c r="B19" s="377">
        <v>7</v>
      </c>
      <c r="C19" s="380">
        <v>5</v>
      </c>
      <c r="E19" s="377">
        <v>4</v>
      </c>
      <c r="F19" s="380">
        <v>2</v>
      </c>
      <c r="H19" s="377">
        <v>10</v>
      </c>
      <c r="I19" s="380">
        <v>6</v>
      </c>
    </row>
    <row r="20" spans="1:9">
      <c r="A20" s="376" t="s">
        <v>79</v>
      </c>
      <c r="B20" s="377">
        <v>1</v>
      </c>
      <c r="C20" s="380">
        <v>0</v>
      </c>
      <c r="E20" s="377">
        <v>1</v>
      </c>
      <c r="F20" s="380">
        <v>0</v>
      </c>
      <c r="H20" s="377">
        <v>0</v>
      </c>
      <c r="I20" s="380">
        <v>0</v>
      </c>
    </row>
    <row r="21" spans="1:9">
      <c r="A21" s="376" t="s">
        <v>80</v>
      </c>
      <c r="B21" s="377">
        <v>9</v>
      </c>
      <c r="C21" s="379">
        <v>7</v>
      </c>
      <c r="E21" s="377">
        <v>7</v>
      </c>
      <c r="F21" s="379">
        <v>5</v>
      </c>
      <c r="H21" s="377">
        <v>5</v>
      </c>
      <c r="I21" s="379">
        <v>4</v>
      </c>
    </row>
    <row r="22" spans="1:9">
      <c r="A22" s="376" t="s">
        <v>286</v>
      </c>
      <c r="B22" s="377">
        <v>2</v>
      </c>
      <c r="C22" s="378">
        <v>2</v>
      </c>
      <c r="E22" s="377">
        <v>2</v>
      </c>
      <c r="F22" s="378">
        <v>2</v>
      </c>
      <c r="H22" s="377">
        <v>3</v>
      </c>
      <c r="I22" s="378">
        <v>2</v>
      </c>
    </row>
    <row r="23" spans="1:9">
      <c r="A23" s="376" t="s">
        <v>82</v>
      </c>
      <c r="B23" s="377">
        <v>5</v>
      </c>
      <c r="C23" s="378">
        <v>4</v>
      </c>
      <c r="E23" s="377">
        <v>1</v>
      </c>
      <c r="F23" s="378">
        <v>1</v>
      </c>
      <c r="H23" s="377">
        <v>2</v>
      </c>
      <c r="I23" s="378">
        <v>2</v>
      </c>
    </row>
    <row r="24" spans="1:9">
      <c r="A24" s="376" t="s">
        <v>83</v>
      </c>
      <c r="B24" s="377">
        <v>2</v>
      </c>
      <c r="C24" s="378">
        <v>2</v>
      </c>
      <c r="E24" s="377">
        <v>0</v>
      </c>
      <c r="F24" s="378">
        <v>0</v>
      </c>
      <c r="H24" s="377">
        <v>0</v>
      </c>
      <c r="I24" s="378">
        <v>0</v>
      </c>
    </row>
    <row r="25" spans="1:9">
      <c r="A25" s="376" t="s">
        <v>84</v>
      </c>
      <c r="B25" s="377">
        <v>7</v>
      </c>
      <c r="C25" s="378">
        <v>7</v>
      </c>
      <c r="E25" s="377">
        <v>2</v>
      </c>
      <c r="F25" s="378">
        <v>2</v>
      </c>
      <c r="H25" s="377">
        <v>9</v>
      </c>
      <c r="I25" s="378">
        <v>6</v>
      </c>
    </row>
    <row r="26" spans="1:9">
      <c r="A26" s="376" t="s">
        <v>85</v>
      </c>
      <c r="B26" s="377">
        <v>3</v>
      </c>
      <c r="C26" s="379">
        <v>3</v>
      </c>
      <c r="E26" s="377">
        <v>3</v>
      </c>
      <c r="F26" s="379">
        <v>3</v>
      </c>
      <c r="H26" s="377">
        <v>4</v>
      </c>
      <c r="I26" s="379">
        <v>4</v>
      </c>
    </row>
    <row r="27" spans="1:9">
      <c r="A27" s="376" t="s">
        <v>86</v>
      </c>
      <c r="B27" s="377">
        <v>0</v>
      </c>
      <c r="C27" s="378">
        <v>0</v>
      </c>
      <c r="E27" s="377">
        <v>2</v>
      </c>
      <c r="F27" s="378">
        <v>1</v>
      </c>
      <c r="H27" s="377">
        <v>2</v>
      </c>
      <c r="I27" s="378">
        <v>1</v>
      </c>
    </row>
    <row r="28" spans="1:9">
      <c r="A28" s="376" t="s">
        <v>287</v>
      </c>
      <c r="B28" s="377">
        <v>10</v>
      </c>
      <c r="C28" s="378">
        <v>9</v>
      </c>
      <c r="E28" s="377">
        <v>1</v>
      </c>
      <c r="F28" s="378">
        <v>1</v>
      </c>
      <c r="H28" s="377">
        <v>3</v>
      </c>
      <c r="I28" s="378">
        <v>2</v>
      </c>
    </row>
    <row r="29" spans="1:9">
      <c r="A29" s="376" t="s">
        <v>88</v>
      </c>
      <c r="B29" s="377">
        <v>13</v>
      </c>
      <c r="C29" s="378">
        <v>10</v>
      </c>
      <c r="E29" s="377">
        <v>12</v>
      </c>
      <c r="F29" s="378">
        <v>12</v>
      </c>
      <c r="H29" s="377">
        <v>3</v>
      </c>
      <c r="I29" s="378">
        <v>2</v>
      </c>
    </row>
    <row r="30" spans="1:9">
      <c r="A30" s="376" t="s">
        <v>89</v>
      </c>
      <c r="B30" s="377">
        <v>2</v>
      </c>
      <c r="C30" s="378">
        <v>2</v>
      </c>
      <c r="E30" s="377">
        <v>3</v>
      </c>
      <c r="F30" s="378">
        <v>3</v>
      </c>
      <c r="H30" s="377">
        <v>3</v>
      </c>
      <c r="I30" s="378">
        <v>3</v>
      </c>
    </row>
    <row r="31" spans="1:9">
      <c r="A31" s="376" t="s">
        <v>90</v>
      </c>
      <c r="B31" s="377">
        <v>1</v>
      </c>
      <c r="C31" s="380">
        <v>0</v>
      </c>
      <c r="E31" s="377">
        <v>1</v>
      </c>
      <c r="F31" s="380">
        <v>0</v>
      </c>
      <c r="H31" s="377">
        <v>0</v>
      </c>
      <c r="I31" s="380">
        <v>0</v>
      </c>
    </row>
    <row r="32" spans="1:9">
      <c r="A32" s="376" t="s">
        <v>91</v>
      </c>
      <c r="B32" s="377">
        <v>3</v>
      </c>
      <c r="C32" s="378">
        <v>3</v>
      </c>
      <c r="E32" s="377">
        <v>8</v>
      </c>
      <c r="F32" s="378">
        <v>8</v>
      </c>
      <c r="H32" s="377">
        <v>8</v>
      </c>
      <c r="I32" s="378">
        <v>8</v>
      </c>
    </row>
    <row r="33" spans="1:10">
      <c r="A33" s="376" t="s">
        <v>92</v>
      </c>
      <c r="B33" s="377">
        <v>1</v>
      </c>
      <c r="C33" s="378">
        <v>0</v>
      </c>
      <c r="E33" s="377">
        <v>0</v>
      </c>
      <c r="F33" s="378">
        <v>0</v>
      </c>
      <c r="H33" s="377">
        <v>1</v>
      </c>
      <c r="I33" s="378">
        <v>0</v>
      </c>
    </row>
    <row r="34" spans="1:10">
      <c r="A34" s="376" t="s">
        <v>93</v>
      </c>
      <c r="B34" s="377">
        <v>0</v>
      </c>
      <c r="C34" s="378">
        <v>0</v>
      </c>
      <c r="E34" s="377">
        <v>1</v>
      </c>
      <c r="F34" s="378">
        <v>1</v>
      </c>
      <c r="H34" s="377">
        <v>1</v>
      </c>
      <c r="I34" s="378">
        <v>1</v>
      </c>
    </row>
    <row r="35" spans="1:10">
      <c r="A35" s="376" t="s">
        <v>56</v>
      </c>
      <c r="B35" s="377">
        <v>20</v>
      </c>
      <c r="C35" s="378">
        <v>13</v>
      </c>
      <c r="E35" s="377">
        <v>18</v>
      </c>
      <c r="F35" s="378">
        <v>11</v>
      </c>
      <c r="H35" s="377">
        <v>15</v>
      </c>
      <c r="I35" s="378">
        <v>9</v>
      </c>
    </row>
    <row r="36" spans="1:10">
      <c r="A36" s="376" t="s">
        <v>94</v>
      </c>
      <c r="B36" s="377">
        <v>39</v>
      </c>
      <c r="C36" s="378">
        <v>25</v>
      </c>
      <c r="E36" s="377">
        <v>38</v>
      </c>
      <c r="F36" s="378">
        <v>27</v>
      </c>
      <c r="H36" s="377">
        <v>28</v>
      </c>
      <c r="I36" s="378">
        <v>21</v>
      </c>
    </row>
    <row r="37" spans="1:10">
      <c r="A37" s="376" t="s">
        <v>95</v>
      </c>
      <c r="B37" s="377">
        <v>25</v>
      </c>
      <c r="C37" s="378">
        <v>21</v>
      </c>
      <c r="E37" s="377">
        <v>35</v>
      </c>
      <c r="F37" s="378">
        <v>28</v>
      </c>
      <c r="H37" s="377">
        <v>28</v>
      </c>
      <c r="I37" s="378">
        <v>18</v>
      </c>
    </row>
    <row r="38" spans="1:10">
      <c r="A38" s="376" t="s">
        <v>96</v>
      </c>
      <c r="B38" s="377">
        <v>13</v>
      </c>
      <c r="C38" s="378">
        <v>12</v>
      </c>
      <c r="E38" s="377">
        <v>11</v>
      </c>
      <c r="F38" s="378">
        <v>9</v>
      </c>
      <c r="H38" s="377">
        <v>12</v>
      </c>
      <c r="I38" s="378">
        <v>9</v>
      </c>
    </row>
    <row r="39" spans="1:10">
      <c r="A39" s="376" t="s">
        <v>97</v>
      </c>
      <c r="B39" s="377">
        <v>12</v>
      </c>
      <c r="C39" s="378">
        <v>9</v>
      </c>
      <c r="E39" s="377">
        <v>9</v>
      </c>
      <c r="F39" s="378">
        <v>8</v>
      </c>
      <c r="H39" s="377">
        <v>12</v>
      </c>
      <c r="I39" s="378">
        <v>10</v>
      </c>
    </row>
    <row r="40" spans="1:10">
      <c r="A40" s="376" t="s">
        <v>288</v>
      </c>
      <c r="B40" s="377">
        <v>1</v>
      </c>
      <c r="C40" s="378">
        <v>0</v>
      </c>
      <c r="E40" s="377">
        <v>0</v>
      </c>
      <c r="F40" s="378">
        <v>0</v>
      </c>
      <c r="H40" s="377">
        <v>2</v>
      </c>
      <c r="I40" s="378">
        <v>2</v>
      </c>
    </row>
    <row r="41" spans="1:10" ht="13.5">
      <c r="A41" s="376" t="s">
        <v>289</v>
      </c>
      <c r="B41" s="382">
        <v>4</v>
      </c>
      <c r="C41" s="379">
        <v>4</v>
      </c>
      <c r="E41" s="382">
        <v>0</v>
      </c>
      <c r="F41" s="379">
        <v>0</v>
      </c>
      <c r="H41" s="382">
        <v>1</v>
      </c>
      <c r="I41" s="379">
        <v>1</v>
      </c>
    </row>
    <row r="42" spans="1:10">
      <c r="A42" s="383" t="s">
        <v>14</v>
      </c>
      <c r="B42" s="384">
        <v>244</v>
      </c>
      <c r="C42" s="385">
        <v>201</v>
      </c>
      <c r="D42" s="368"/>
      <c r="E42" s="384">
        <v>230</v>
      </c>
      <c r="F42" s="385">
        <v>178</v>
      </c>
      <c r="G42" s="368"/>
      <c r="H42" s="384">
        <v>235</v>
      </c>
      <c r="I42" s="385">
        <v>181</v>
      </c>
    </row>
    <row r="43" spans="1:10" ht="25.5" customHeight="1">
      <c r="A43" s="516" t="s">
        <v>312</v>
      </c>
      <c r="B43" s="516"/>
      <c r="C43" s="516"/>
      <c r="D43" s="516"/>
      <c r="E43" s="516"/>
      <c r="F43" s="516"/>
      <c r="G43" s="516"/>
      <c r="H43" s="516"/>
      <c r="I43" s="516"/>
      <c r="J43" s="402"/>
    </row>
    <row r="44" spans="1:10">
      <c r="A44" s="386" t="s">
        <v>259</v>
      </c>
      <c r="B44" s="386"/>
      <c r="C44" s="386"/>
      <c r="D44" s="386"/>
      <c r="E44" s="387"/>
      <c r="F44" s="388"/>
    </row>
    <row r="46" spans="1:10">
      <c r="B46" s="386"/>
      <c r="C46" s="386"/>
      <c r="D46" s="386"/>
    </row>
  </sheetData>
  <mergeCells count="4">
    <mergeCell ref="B5:C5"/>
    <mergeCell ref="E5:F5"/>
    <mergeCell ref="H5:I5"/>
    <mergeCell ref="A43:I4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9"/>
  <sheetViews>
    <sheetView topLeftCell="A7" zoomScaleNormal="100" workbookViewId="0">
      <selection activeCell="E21" sqref="E21"/>
    </sheetView>
  </sheetViews>
  <sheetFormatPr defaultRowHeight="12.75"/>
  <cols>
    <col min="1" max="1" width="22.28515625" style="222" customWidth="1"/>
    <col min="2" max="2" width="9.28515625" style="222" customWidth="1"/>
    <col min="3" max="3" width="10.5703125" style="222" customWidth="1"/>
    <col min="4" max="4" width="0.85546875" style="222" customWidth="1"/>
    <col min="5" max="5" width="13.140625" style="222" customWidth="1"/>
    <col min="6" max="6" width="10.7109375" style="222" customWidth="1"/>
    <col min="7" max="7" width="0.85546875" style="222" customWidth="1"/>
    <col min="8" max="8" width="9" style="222" customWidth="1"/>
    <col min="9" max="9" width="10.42578125" style="222" customWidth="1"/>
    <col min="10" max="256" width="9.140625" style="222"/>
    <col min="257" max="257" width="22.28515625" style="222" customWidth="1"/>
    <col min="258" max="258" width="9.28515625" style="222" customWidth="1"/>
    <col min="259" max="259" width="10.5703125" style="222" customWidth="1"/>
    <col min="260" max="260" width="0.85546875" style="222" customWidth="1"/>
    <col min="261" max="261" width="13.140625" style="222" customWidth="1"/>
    <col min="262" max="262" width="10.7109375" style="222" customWidth="1"/>
    <col min="263" max="263" width="0.85546875" style="222" customWidth="1"/>
    <col min="264" max="264" width="9" style="222" customWidth="1"/>
    <col min="265" max="265" width="10.42578125" style="222" customWidth="1"/>
    <col min="266" max="512" width="9.140625" style="222"/>
    <col min="513" max="513" width="22.28515625" style="222" customWidth="1"/>
    <col min="514" max="514" width="9.28515625" style="222" customWidth="1"/>
    <col min="515" max="515" width="10.5703125" style="222" customWidth="1"/>
    <col min="516" max="516" width="0.85546875" style="222" customWidth="1"/>
    <col min="517" max="517" width="13.140625" style="222" customWidth="1"/>
    <col min="518" max="518" width="10.7109375" style="222" customWidth="1"/>
    <col min="519" max="519" width="0.85546875" style="222" customWidth="1"/>
    <col min="520" max="520" width="9" style="222" customWidth="1"/>
    <col min="521" max="521" width="10.42578125" style="222" customWidth="1"/>
    <col min="522" max="768" width="9.140625" style="222"/>
    <col min="769" max="769" width="22.28515625" style="222" customWidth="1"/>
    <col min="770" max="770" width="9.28515625" style="222" customWidth="1"/>
    <col min="771" max="771" width="10.5703125" style="222" customWidth="1"/>
    <col min="772" max="772" width="0.85546875" style="222" customWidth="1"/>
    <col min="773" max="773" width="13.140625" style="222" customWidth="1"/>
    <col min="774" max="774" width="10.7109375" style="222" customWidth="1"/>
    <col min="775" max="775" width="0.85546875" style="222" customWidth="1"/>
    <col min="776" max="776" width="9" style="222" customWidth="1"/>
    <col min="777" max="777" width="10.42578125" style="222" customWidth="1"/>
    <col min="778" max="1024" width="9.140625" style="222"/>
    <col min="1025" max="1025" width="22.28515625" style="222" customWidth="1"/>
    <col min="1026" max="1026" width="9.28515625" style="222" customWidth="1"/>
    <col min="1027" max="1027" width="10.5703125" style="222" customWidth="1"/>
    <col min="1028" max="1028" width="0.85546875" style="222" customWidth="1"/>
    <col min="1029" max="1029" width="13.140625" style="222" customWidth="1"/>
    <col min="1030" max="1030" width="10.7109375" style="222" customWidth="1"/>
    <col min="1031" max="1031" width="0.85546875" style="222" customWidth="1"/>
    <col min="1032" max="1032" width="9" style="222" customWidth="1"/>
    <col min="1033" max="1033" width="10.42578125" style="222" customWidth="1"/>
    <col min="1034" max="1280" width="9.140625" style="222"/>
    <col min="1281" max="1281" width="22.28515625" style="222" customWidth="1"/>
    <col min="1282" max="1282" width="9.28515625" style="222" customWidth="1"/>
    <col min="1283" max="1283" width="10.5703125" style="222" customWidth="1"/>
    <col min="1284" max="1284" width="0.85546875" style="222" customWidth="1"/>
    <col min="1285" max="1285" width="13.140625" style="222" customWidth="1"/>
    <col min="1286" max="1286" width="10.7109375" style="222" customWidth="1"/>
    <col min="1287" max="1287" width="0.85546875" style="222" customWidth="1"/>
    <col min="1288" max="1288" width="9" style="222" customWidth="1"/>
    <col min="1289" max="1289" width="10.42578125" style="222" customWidth="1"/>
    <col min="1290" max="1536" width="9.140625" style="222"/>
    <col min="1537" max="1537" width="22.28515625" style="222" customWidth="1"/>
    <col min="1538" max="1538" width="9.28515625" style="222" customWidth="1"/>
    <col min="1539" max="1539" width="10.5703125" style="222" customWidth="1"/>
    <col min="1540" max="1540" width="0.85546875" style="222" customWidth="1"/>
    <col min="1541" max="1541" width="13.140625" style="222" customWidth="1"/>
    <col min="1542" max="1542" width="10.7109375" style="222" customWidth="1"/>
    <col min="1543" max="1543" width="0.85546875" style="222" customWidth="1"/>
    <col min="1544" max="1544" width="9" style="222" customWidth="1"/>
    <col min="1545" max="1545" width="10.42578125" style="222" customWidth="1"/>
    <col min="1546" max="1792" width="9.140625" style="222"/>
    <col min="1793" max="1793" width="22.28515625" style="222" customWidth="1"/>
    <col min="1794" max="1794" width="9.28515625" style="222" customWidth="1"/>
    <col min="1795" max="1795" width="10.5703125" style="222" customWidth="1"/>
    <col min="1796" max="1796" width="0.85546875" style="222" customWidth="1"/>
    <col min="1797" max="1797" width="13.140625" style="222" customWidth="1"/>
    <col min="1798" max="1798" width="10.7109375" style="222" customWidth="1"/>
    <col min="1799" max="1799" width="0.85546875" style="222" customWidth="1"/>
    <col min="1800" max="1800" width="9" style="222" customWidth="1"/>
    <col min="1801" max="1801" width="10.42578125" style="222" customWidth="1"/>
    <col min="1802" max="2048" width="9.140625" style="222"/>
    <col min="2049" max="2049" width="22.28515625" style="222" customWidth="1"/>
    <col min="2050" max="2050" width="9.28515625" style="222" customWidth="1"/>
    <col min="2051" max="2051" width="10.5703125" style="222" customWidth="1"/>
    <col min="2052" max="2052" width="0.85546875" style="222" customWidth="1"/>
    <col min="2053" max="2053" width="13.140625" style="222" customWidth="1"/>
    <col min="2054" max="2054" width="10.7109375" style="222" customWidth="1"/>
    <col min="2055" max="2055" width="0.85546875" style="222" customWidth="1"/>
    <col min="2056" max="2056" width="9" style="222" customWidth="1"/>
    <col min="2057" max="2057" width="10.42578125" style="222" customWidth="1"/>
    <col min="2058" max="2304" width="9.140625" style="222"/>
    <col min="2305" max="2305" width="22.28515625" style="222" customWidth="1"/>
    <col min="2306" max="2306" width="9.28515625" style="222" customWidth="1"/>
    <col min="2307" max="2307" width="10.5703125" style="222" customWidth="1"/>
    <col min="2308" max="2308" width="0.85546875" style="222" customWidth="1"/>
    <col min="2309" max="2309" width="13.140625" style="222" customWidth="1"/>
    <col min="2310" max="2310" width="10.7109375" style="222" customWidth="1"/>
    <col min="2311" max="2311" width="0.85546875" style="222" customWidth="1"/>
    <col min="2312" max="2312" width="9" style="222" customWidth="1"/>
    <col min="2313" max="2313" width="10.42578125" style="222" customWidth="1"/>
    <col min="2314" max="2560" width="9.140625" style="222"/>
    <col min="2561" max="2561" width="22.28515625" style="222" customWidth="1"/>
    <col min="2562" max="2562" width="9.28515625" style="222" customWidth="1"/>
    <col min="2563" max="2563" width="10.5703125" style="222" customWidth="1"/>
    <col min="2564" max="2564" width="0.85546875" style="222" customWidth="1"/>
    <col min="2565" max="2565" width="13.140625" style="222" customWidth="1"/>
    <col min="2566" max="2566" width="10.7109375" style="222" customWidth="1"/>
    <col min="2567" max="2567" width="0.85546875" style="222" customWidth="1"/>
    <col min="2568" max="2568" width="9" style="222" customWidth="1"/>
    <col min="2569" max="2569" width="10.42578125" style="222" customWidth="1"/>
    <col min="2570" max="2816" width="9.140625" style="222"/>
    <col min="2817" max="2817" width="22.28515625" style="222" customWidth="1"/>
    <col min="2818" max="2818" width="9.28515625" style="222" customWidth="1"/>
    <col min="2819" max="2819" width="10.5703125" style="222" customWidth="1"/>
    <col min="2820" max="2820" width="0.85546875" style="222" customWidth="1"/>
    <col min="2821" max="2821" width="13.140625" style="222" customWidth="1"/>
    <col min="2822" max="2822" width="10.7109375" style="222" customWidth="1"/>
    <col min="2823" max="2823" width="0.85546875" style="222" customWidth="1"/>
    <col min="2824" max="2824" width="9" style="222" customWidth="1"/>
    <col min="2825" max="2825" width="10.42578125" style="222" customWidth="1"/>
    <col min="2826" max="3072" width="9.140625" style="222"/>
    <col min="3073" max="3073" width="22.28515625" style="222" customWidth="1"/>
    <col min="3074" max="3074" width="9.28515625" style="222" customWidth="1"/>
    <col min="3075" max="3075" width="10.5703125" style="222" customWidth="1"/>
    <col min="3076" max="3076" width="0.85546875" style="222" customWidth="1"/>
    <col min="3077" max="3077" width="13.140625" style="222" customWidth="1"/>
    <col min="3078" max="3078" width="10.7109375" style="222" customWidth="1"/>
    <col min="3079" max="3079" width="0.85546875" style="222" customWidth="1"/>
    <col min="3080" max="3080" width="9" style="222" customWidth="1"/>
    <col min="3081" max="3081" width="10.42578125" style="222" customWidth="1"/>
    <col min="3082" max="3328" width="9.140625" style="222"/>
    <col min="3329" max="3329" width="22.28515625" style="222" customWidth="1"/>
    <col min="3330" max="3330" width="9.28515625" style="222" customWidth="1"/>
    <col min="3331" max="3331" width="10.5703125" style="222" customWidth="1"/>
    <col min="3332" max="3332" width="0.85546875" style="222" customWidth="1"/>
    <col min="3333" max="3333" width="13.140625" style="222" customWidth="1"/>
    <col min="3334" max="3334" width="10.7109375" style="222" customWidth="1"/>
    <col min="3335" max="3335" width="0.85546875" style="222" customWidth="1"/>
    <col min="3336" max="3336" width="9" style="222" customWidth="1"/>
    <col min="3337" max="3337" width="10.42578125" style="222" customWidth="1"/>
    <col min="3338" max="3584" width="9.140625" style="222"/>
    <col min="3585" max="3585" width="22.28515625" style="222" customWidth="1"/>
    <col min="3586" max="3586" width="9.28515625" style="222" customWidth="1"/>
    <col min="3587" max="3587" width="10.5703125" style="222" customWidth="1"/>
    <col min="3588" max="3588" width="0.85546875" style="222" customWidth="1"/>
    <col min="3589" max="3589" width="13.140625" style="222" customWidth="1"/>
    <col min="3590" max="3590" width="10.7109375" style="222" customWidth="1"/>
    <col min="3591" max="3591" width="0.85546875" style="222" customWidth="1"/>
    <col min="3592" max="3592" width="9" style="222" customWidth="1"/>
    <col min="3593" max="3593" width="10.42578125" style="222" customWidth="1"/>
    <col min="3594" max="3840" width="9.140625" style="222"/>
    <col min="3841" max="3841" width="22.28515625" style="222" customWidth="1"/>
    <col min="3842" max="3842" width="9.28515625" style="222" customWidth="1"/>
    <col min="3843" max="3843" width="10.5703125" style="222" customWidth="1"/>
    <col min="3844" max="3844" width="0.85546875" style="222" customWidth="1"/>
    <col min="3845" max="3845" width="13.140625" style="222" customWidth="1"/>
    <col min="3846" max="3846" width="10.7109375" style="222" customWidth="1"/>
    <col min="3847" max="3847" width="0.85546875" style="222" customWidth="1"/>
    <col min="3848" max="3848" width="9" style="222" customWidth="1"/>
    <col min="3849" max="3849" width="10.42578125" style="222" customWidth="1"/>
    <col min="3850" max="4096" width="9.140625" style="222"/>
    <col min="4097" max="4097" width="22.28515625" style="222" customWidth="1"/>
    <col min="4098" max="4098" width="9.28515625" style="222" customWidth="1"/>
    <col min="4099" max="4099" width="10.5703125" style="222" customWidth="1"/>
    <col min="4100" max="4100" width="0.85546875" style="222" customWidth="1"/>
    <col min="4101" max="4101" width="13.140625" style="222" customWidth="1"/>
    <col min="4102" max="4102" width="10.7109375" style="222" customWidth="1"/>
    <col min="4103" max="4103" width="0.85546875" style="222" customWidth="1"/>
    <col min="4104" max="4104" width="9" style="222" customWidth="1"/>
    <col min="4105" max="4105" width="10.42578125" style="222" customWidth="1"/>
    <col min="4106" max="4352" width="9.140625" style="222"/>
    <col min="4353" max="4353" width="22.28515625" style="222" customWidth="1"/>
    <col min="4354" max="4354" width="9.28515625" style="222" customWidth="1"/>
    <col min="4355" max="4355" width="10.5703125" style="222" customWidth="1"/>
    <col min="4356" max="4356" width="0.85546875" style="222" customWidth="1"/>
    <col min="4357" max="4357" width="13.140625" style="222" customWidth="1"/>
    <col min="4358" max="4358" width="10.7109375" style="222" customWidth="1"/>
    <col min="4359" max="4359" width="0.85546875" style="222" customWidth="1"/>
    <col min="4360" max="4360" width="9" style="222" customWidth="1"/>
    <col min="4361" max="4361" width="10.42578125" style="222" customWidth="1"/>
    <col min="4362" max="4608" width="9.140625" style="222"/>
    <col min="4609" max="4609" width="22.28515625" style="222" customWidth="1"/>
    <col min="4610" max="4610" width="9.28515625" style="222" customWidth="1"/>
    <col min="4611" max="4611" width="10.5703125" style="222" customWidth="1"/>
    <col min="4612" max="4612" width="0.85546875" style="222" customWidth="1"/>
    <col min="4613" max="4613" width="13.140625" style="222" customWidth="1"/>
    <col min="4614" max="4614" width="10.7109375" style="222" customWidth="1"/>
    <col min="4615" max="4615" width="0.85546875" style="222" customWidth="1"/>
    <col min="4616" max="4616" width="9" style="222" customWidth="1"/>
    <col min="4617" max="4617" width="10.42578125" style="222" customWidth="1"/>
    <col min="4618" max="4864" width="9.140625" style="222"/>
    <col min="4865" max="4865" width="22.28515625" style="222" customWidth="1"/>
    <col min="4866" max="4866" width="9.28515625" style="222" customWidth="1"/>
    <col min="4867" max="4867" width="10.5703125" style="222" customWidth="1"/>
    <col min="4868" max="4868" width="0.85546875" style="222" customWidth="1"/>
    <col min="4869" max="4869" width="13.140625" style="222" customWidth="1"/>
    <col min="4870" max="4870" width="10.7109375" style="222" customWidth="1"/>
    <col min="4871" max="4871" width="0.85546875" style="222" customWidth="1"/>
    <col min="4872" max="4872" width="9" style="222" customWidth="1"/>
    <col min="4873" max="4873" width="10.42578125" style="222" customWidth="1"/>
    <col min="4874" max="5120" width="9.140625" style="222"/>
    <col min="5121" max="5121" width="22.28515625" style="222" customWidth="1"/>
    <col min="5122" max="5122" width="9.28515625" style="222" customWidth="1"/>
    <col min="5123" max="5123" width="10.5703125" style="222" customWidth="1"/>
    <col min="5124" max="5124" width="0.85546875" style="222" customWidth="1"/>
    <col min="5125" max="5125" width="13.140625" style="222" customWidth="1"/>
    <col min="5126" max="5126" width="10.7109375" style="222" customWidth="1"/>
    <col min="5127" max="5127" width="0.85546875" style="222" customWidth="1"/>
    <col min="5128" max="5128" width="9" style="222" customWidth="1"/>
    <col min="5129" max="5129" width="10.42578125" style="222" customWidth="1"/>
    <col min="5130" max="5376" width="9.140625" style="222"/>
    <col min="5377" max="5377" width="22.28515625" style="222" customWidth="1"/>
    <col min="5378" max="5378" width="9.28515625" style="222" customWidth="1"/>
    <col min="5379" max="5379" width="10.5703125" style="222" customWidth="1"/>
    <col min="5380" max="5380" width="0.85546875" style="222" customWidth="1"/>
    <col min="5381" max="5381" width="13.140625" style="222" customWidth="1"/>
    <col min="5382" max="5382" width="10.7109375" style="222" customWidth="1"/>
    <col min="5383" max="5383" width="0.85546875" style="222" customWidth="1"/>
    <col min="5384" max="5384" width="9" style="222" customWidth="1"/>
    <col min="5385" max="5385" width="10.42578125" style="222" customWidth="1"/>
    <col min="5386" max="5632" width="9.140625" style="222"/>
    <col min="5633" max="5633" width="22.28515625" style="222" customWidth="1"/>
    <col min="5634" max="5634" width="9.28515625" style="222" customWidth="1"/>
    <col min="5635" max="5635" width="10.5703125" style="222" customWidth="1"/>
    <col min="5636" max="5636" width="0.85546875" style="222" customWidth="1"/>
    <col min="5637" max="5637" width="13.140625" style="222" customWidth="1"/>
    <col min="5638" max="5638" width="10.7109375" style="222" customWidth="1"/>
    <col min="5639" max="5639" width="0.85546875" style="222" customWidth="1"/>
    <col min="5640" max="5640" width="9" style="222" customWidth="1"/>
    <col min="5641" max="5641" width="10.42578125" style="222" customWidth="1"/>
    <col min="5642" max="5888" width="9.140625" style="222"/>
    <col min="5889" max="5889" width="22.28515625" style="222" customWidth="1"/>
    <col min="5890" max="5890" width="9.28515625" style="222" customWidth="1"/>
    <col min="5891" max="5891" width="10.5703125" style="222" customWidth="1"/>
    <col min="5892" max="5892" width="0.85546875" style="222" customWidth="1"/>
    <col min="5893" max="5893" width="13.140625" style="222" customWidth="1"/>
    <col min="5894" max="5894" width="10.7109375" style="222" customWidth="1"/>
    <col min="5895" max="5895" width="0.85546875" style="222" customWidth="1"/>
    <col min="5896" max="5896" width="9" style="222" customWidth="1"/>
    <col min="5897" max="5897" width="10.42578125" style="222" customWidth="1"/>
    <col min="5898" max="6144" width="9.140625" style="222"/>
    <col min="6145" max="6145" width="22.28515625" style="222" customWidth="1"/>
    <col min="6146" max="6146" width="9.28515625" style="222" customWidth="1"/>
    <col min="6147" max="6147" width="10.5703125" style="222" customWidth="1"/>
    <col min="6148" max="6148" width="0.85546875" style="222" customWidth="1"/>
    <col min="6149" max="6149" width="13.140625" style="222" customWidth="1"/>
    <col min="6150" max="6150" width="10.7109375" style="222" customWidth="1"/>
    <col min="6151" max="6151" width="0.85546875" style="222" customWidth="1"/>
    <col min="6152" max="6152" width="9" style="222" customWidth="1"/>
    <col min="6153" max="6153" width="10.42578125" style="222" customWidth="1"/>
    <col min="6154" max="6400" width="9.140625" style="222"/>
    <col min="6401" max="6401" width="22.28515625" style="222" customWidth="1"/>
    <col min="6402" max="6402" width="9.28515625" style="222" customWidth="1"/>
    <col min="6403" max="6403" width="10.5703125" style="222" customWidth="1"/>
    <col min="6404" max="6404" width="0.85546875" style="222" customWidth="1"/>
    <col min="6405" max="6405" width="13.140625" style="222" customWidth="1"/>
    <col min="6406" max="6406" width="10.7109375" style="222" customWidth="1"/>
    <col min="6407" max="6407" width="0.85546875" style="222" customWidth="1"/>
    <col min="6408" max="6408" width="9" style="222" customWidth="1"/>
    <col min="6409" max="6409" width="10.42578125" style="222" customWidth="1"/>
    <col min="6410" max="6656" width="9.140625" style="222"/>
    <col min="6657" max="6657" width="22.28515625" style="222" customWidth="1"/>
    <col min="6658" max="6658" width="9.28515625" style="222" customWidth="1"/>
    <col min="6659" max="6659" width="10.5703125" style="222" customWidth="1"/>
    <col min="6660" max="6660" width="0.85546875" style="222" customWidth="1"/>
    <col min="6661" max="6661" width="13.140625" style="222" customWidth="1"/>
    <col min="6662" max="6662" width="10.7109375" style="222" customWidth="1"/>
    <col min="6663" max="6663" width="0.85546875" style="222" customWidth="1"/>
    <col min="6664" max="6664" width="9" style="222" customWidth="1"/>
    <col min="6665" max="6665" width="10.42578125" style="222" customWidth="1"/>
    <col min="6666" max="6912" width="9.140625" style="222"/>
    <col min="6913" max="6913" width="22.28515625" style="222" customWidth="1"/>
    <col min="6914" max="6914" width="9.28515625" style="222" customWidth="1"/>
    <col min="6915" max="6915" width="10.5703125" style="222" customWidth="1"/>
    <col min="6916" max="6916" width="0.85546875" style="222" customWidth="1"/>
    <col min="6917" max="6917" width="13.140625" style="222" customWidth="1"/>
    <col min="6918" max="6918" width="10.7109375" style="222" customWidth="1"/>
    <col min="6919" max="6919" width="0.85546875" style="222" customWidth="1"/>
    <col min="6920" max="6920" width="9" style="222" customWidth="1"/>
    <col min="6921" max="6921" width="10.42578125" style="222" customWidth="1"/>
    <col min="6922" max="7168" width="9.140625" style="222"/>
    <col min="7169" max="7169" width="22.28515625" style="222" customWidth="1"/>
    <col min="7170" max="7170" width="9.28515625" style="222" customWidth="1"/>
    <col min="7171" max="7171" width="10.5703125" style="222" customWidth="1"/>
    <col min="7172" max="7172" width="0.85546875" style="222" customWidth="1"/>
    <col min="7173" max="7173" width="13.140625" style="222" customWidth="1"/>
    <col min="7174" max="7174" width="10.7109375" style="222" customWidth="1"/>
    <col min="7175" max="7175" width="0.85546875" style="222" customWidth="1"/>
    <col min="7176" max="7176" width="9" style="222" customWidth="1"/>
    <col min="7177" max="7177" width="10.42578125" style="222" customWidth="1"/>
    <col min="7178" max="7424" width="9.140625" style="222"/>
    <col min="7425" max="7425" width="22.28515625" style="222" customWidth="1"/>
    <col min="7426" max="7426" width="9.28515625" style="222" customWidth="1"/>
    <col min="7427" max="7427" width="10.5703125" style="222" customWidth="1"/>
    <col min="7428" max="7428" width="0.85546875" style="222" customWidth="1"/>
    <col min="7429" max="7429" width="13.140625" style="222" customWidth="1"/>
    <col min="7430" max="7430" width="10.7109375" style="222" customWidth="1"/>
    <col min="7431" max="7431" width="0.85546875" style="222" customWidth="1"/>
    <col min="7432" max="7432" width="9" style="222" customWidth="1"/>
    <col min="7433" max="7433" width="10.42578125" style="222" customWidth="1"/>
    <col min="7434" max="7680" width="9.140625" style="222"/>
    <col min="7681" max="7681" width="22.28515625" style="222" customWidth="1"/>
    <col min="7682" max="7682" width="9.28515625" style="222" customWidth="1"/>
    <col min="7683" max="7683" width="10.5703125" style="222" customWidth="1"/>
    <col min="7684" max="7684" width="0.85546875" style="222" customWidth="1"/>
    <col min="7685" max="7685" width="13.140625" style="222" customWidth="1"/>
    <col min="7686" max="7686" width="10.7109375" style="222" customWidth="1"/>
    <col min="7687" max="7687" width="0.85546875" style="222" customWidth="1"/>
    <col min="7688" max="7688" width="9" style="222" customWidth="1"/>
    <col min="7689" max="7689" width="10.42578125" style="222" customWidth="1"/>
    <col min="7690" max="7936" width="9.140625" style="222"/>
    <col min="7937" max="7937" width="22.28515625" style="222" customWidth="1"/>
    <col min="7938" max="7938" width="9.28515625" style="222" customWidth="1"/>
    <col min="7939" max="7939" width="10.5703125" style="222" customWidth="1"/>
    <col min="7940" max="7940" width="0.85546875" style="222" customWidth="1"/>
    <col min="7941" max="7941" width="13.140625" style="222" customWidth="1"/>
    <col min="7942" max="7942" width="10.7109375" style="222" customWidth="1"/>
    <col min="7943" max="7943" width="0.85546875" style="222" customWidth="1"/>
    <col min="7944" max="7944" width="9" style="222" customWidth="1"/>
    <col min="7945" max="7945" width="10.42578125" style="222" customWidth="1"/>
    <col min="7946" max="8192" width="9.140625" style="222"/>
    <col min="8193" max="8193" width="22.28515625" style="222" customWidth="1"/>
    <col min="8194" max="8194" width="9.28515625" style="222" customWidth="1"/>
    <col min="8195" max="8195" width="10.5703125" style="222" customWidth="1"/>
    <col min="8196" max="8196" width="0.85546875" style="222" customWidth="1"/>
    <col min="8197" max="8197" width="13.140625" style="222" customWidth="1"/>
    <col min="8198" max="8198" width="10.7109375" style="222" customWidth="1"/>
    <col min="8199" max="8199" width="0.85546875" style="222" customWidth="1"/>
    <col min="8200" max="8200" width="9" style="222" customWidth="1"/>
    <col min="8201" max="8201" width="10.42578125" style="222" customWidth="1"/>
    <col min="8202" max="8448" width="9.140625" style="222"/>
    <col min="8449" max="8449" width="22.28515625" style="222" customWidth="1"/>
    <col min="8450" max="8450" width="9.28515625" style="222" customWidth="1"/>
    <col min="8451" max="8451" width="10.5703125" style="222" customWidth="1"/>
    <col min="8452" max="8452" width="0.85546875" style="222" customWidth="1"/>
    <col min="8453" max="8453" width="13.140625" style="222" customWidth="1"/>
    <col min="8454" max="8454" width="10.7109375" style="222" customWidth="1"/>
    <col min="8455" max="8455" width="0.85546875" style="222" customWidth="1"/>
    <col min="8456" max="8456" width="9" style="222" customWidth="1"/>
    <col min="8457" max="8457" width="10.42578125" style="222" customWidth="1"/>
    <col min="8458" max="8704" width="9.140625" style="222"/>
    <col min="8705" max="8705" width="22.28515625" style="222" customWidth="1"/>
    <col min="8706" max="8706" width="9.28515625" style="222" customWidth="1"/>
    <col min="8707" max="8707" width="10.5703125" style="222" customWidth="1"/>
    <col min="8708" max="8708" width="0.85546875" style="222" customWidth="1"/>
    <col min="8709" max="8709" width="13.140625" style="222" customWidth="1"/>
    <col min="8710" max="8710" width="10.7109375" style="222" customWidth="1"/>
    <col min="8711" max="8711" width="0.85546875" style="222" customWidth="1"/>
    <col min="8712" max="8712" width="9" style="222" customWidth="1"/>
    <col min="8713" max="8713" width="10.42578125" style="222" customWidth="1"/>
    <col min="8714" max="8960" width="9.140625" style="222"/>
    <col min="8961" max="8961" width="22.28515625" style="222" customWidth="1"/>
    <col min="8962" max="8962" width="9.28515625" style="222" customWidth="1"/>
    <col min="8963" max="8963" width="10.5703125" style="222" customWidth="1"/>
    <col min="8964" max="8964" width="0.85546875" style="222" customWidth="1"/>
    <col min="8965" max="8965" width="13.140625" style="222" customWidth="1"/>
    <col min="8966" max="8966" width="10.7109375" style="222" customWidth="1"/>
    <col min="8967" max="8967" width="0.85546875" style="222" customWidth="1"/>
    <col min="8968" max="8968" width="9" style="222" customWidth="1"/>
    <col min="8969" max="8969" width="10.42578125" style="222" customWidth="1"/>
    <col min="8970" max="9216" width="9.140625" style="222"/>
    <col min="9217" max="9217" width="22.28515625" style="222" customWidth="1"/>
    <col min="9218" max="9218" width="9.28515625" style="222" customWidth="1"/>
    <col min="9219" max="9219" width="10.5703125" style="222" customWidth="1"/>
    <col min="9220" max="9220" width="0.85546875" style="222" customWidth="1"/>
    <col min="9221" max="9221" width="13.140625" style="222" customWidth="1"/>
    <col min="9222" max="9222" width="10.7109375" style="222" customWidth="1"/>
    <col min="9223" max="9223" width="0.85546875" style="222" customWidth="1"/>
    <col min="9224" max="9224" width="9" style="222" customWidth="1"/>
    <col min="9225" max="9225" width="10.42578125" style="222" customWidth="1"/>
    <col min="9226" max="9472" width="9.140625" style="222"/>
    <col min="9473" max="9473" width="22.28515625" style="222" customWidth="1"/>
    <col min="9474" max="9474" width="9.28515625" style="222" customWidth="1"/>
    <col min="9475" max="9475" width="10.5703125" style="222" customWidth="1"/>
    <col min="9476" max="9476" width="0.85546875" style="222" customWidth="1"/>
    <col min="9477" max="9477" width="13.140625" style="222" customWidth="1"/>
    <col min="9478" max="9478" width="10.7109375" style="222" customWidth="1"/>
    <col min="9479" max="9479" width="0.85546875" style="222" customWidth="1"/>
    <col min="9480" max="9480" width="9" style="222" customWidth="1"/>
    <col min="9481" max="9481" width="10.42578125" style="222" customWidth="1"/>
    <col min="9482" max="9728" width="9.140625" style="222"/>
    <col min="9729" max="9729" width="22.28515625" style="222" customWidth="1"/>
    <col min="9730" max="9730" width="9.28515625" style="222" customWidth="1"/>
    <col min="9731" max="9731" width="10.5703125" style="222" customWidth="1"/>
    <col min="9732" max="9732" width="0.85546875" style="222" customWidth="1"/>
    <col min="9733" max="9733" width="13.140625" style="222" customWidth="1"/>
    <col min="9734" max="9734" width="10.7109375" style="222" customWidth="1"/>
    <col min="9735" max="9735" width="0.85546875" style="222" customWidth="1"/>
    <col min="9736" max="9736" width="9" style="222" customWidth="1"/>
    <col min="9737" max="9737" width="10.42578125" style="222" customWidth="1"/>
    <col min="9738" max="9984" width="9.140625" style="222"/>
    <col min="9985" max="9985" width="22.28515625" style="222" customWidth="1"/>
    <col min="9986" max="9986" width="9.28515625" style="222" customWidth="1"/>
    <col min="9987" max="9987" width="10.5703125" style="222" customWidth="1"/>
    <col min="9988" max="9988" width="0.85546875" style="222" customWidth="1"/>
    <col min="9989" max="9989" width="13.140625" style="222" customWidth="1"/>
    <col min="9990" max="9990" width="10.7109375" style="222" customWidth="1"/>
    <col min="9991" max="9991" width="0.85546875" style="222" customWidth="1"/>
    <col min="9992" max="9992" width="9" style="222" customWidth="1"/>
    <col min="9993" max="9993" width="10.42578125" style="222" customWidth="1"/>
    <col min="9994" max="10240" width="9.140625" style="222"/>
    <col min="10241" max="10241" width="22.28515625" style="222" customWidth="1"/>
    <col min="10242" max="10242" width="9.28515625" style="222" customWidth="1"/>
    <col min="10243" max="10243" width="10.5703125" style="222" customWidth="1"/>
    <col min="10244" max="10244" width="0.85546875" style="222" customWidth="1"/>
    <col min="10245" max="10245" width="13.140625" style="222" customWidth="1"/>
    <col min="10246" max="10246" width="10.7109375" style="222" customWidth="1"/>
    <col min="10247" max="10247" width="0.85546875" style="222" customWidth="1"/>
    <col min="10248" max="10248" width="9" style="222" customWidth="1"/>
    <col min="10249" max="10249" width="10.42578125" style="222" customWidth="1"/>
    <col min="10250" max="10496" width="9.140625" style="222"/>
    <col min="10497" max="10497" width="22.28515625" style="222" customWidth="1"/>
    <col min="10498" max="10498" width="9.28515625" style="222" customWidth="1"/>
    <col min="10499" max="10499" width="10.5703125" style="222" customWidth="1"/>
    <col min="10500" max="10500" width="0.85546875" style="222" customWidth="1"/>
    <col min="10501" max="10501" width="13.140625" style="222" customWidth="1"/>
    <col min="10502" max="10502" width="10.7109375" style="222" customWidth="1"/>
    <col min="10503" max="10503" width="0.85546875" style="222" customWidth="1"/>
    <col min="10504" max="10504" width="9" style="222" customWidth="1"/>
    <col min="10505" max="10505" width="10.42578125" style="222" customWidth="1"/>
    <col min="10506" max="10752" width="9.140625" style="222"/>
    <col min="10753" max="10753" width="22.28515625" style="222" customWidth="1"/>
    <col min="10754" max="10754" width="9.28515625" style="222" customWidth="1"/>
    <col min="10755" max="10755" width="10.5703125" style="222" customWidth="1"/>
    <col min="10756" max="10756" width="0.85546875" style="222" customWidth="1"/>
    <col min="10757" max="10757" width="13.140625" style="222" customWidth="1"/>
    <col min="10758" max="10758" width="10.7109375" style="222" customWidth="1"/>
    <col min="10759" max="10759" width="0.85546875" style="222" customWidth="1"/>
    <col min="10760" max="10760" width="9" style="222" customWidth="1"/>
    <col min="10761" max="10761" width="10.42578125" style="222" customWidth="1"/>
    <col min="10762" max="11008" width="9.140625" style="222"/>
    <col min="11009" max="11009" width="22.28515625" style="222" customWidth="1"/>
    <col min="11010" max="11010" width="9.28515625" style="222" customWidth="1"/>
    <col min="11011" max="11011" width="10.5703125" style="222" customWidth="1"/>
    <col min="11012" max="11012" width="0.85546875" style="222" customWidth="1"/>
    <col min="11013" max="11013" width="13.140625" style="222" customWidth="1"/>
    <col min="11014" max="11014" width="10.7109375" style="222" customWidth="1"/>
    <col min="11015" max="11015" width="0.85546875" style="222" customWidth="1"/>
    <col min="11016" max="11016" width="9" style="222" customWidth="1"/>
    <col min="11017" max="11017" width="10.42578125" style="222" customWidth="1"/>
    <col min="11018" max="11264" width="9.140625" style="222"/>
    <col min="11265" max="11265" width="22.28515625" style="222" customWidth="1"/>
    <col min="11266" max="11266" width="9.28515625" style="222" customWidth="1"/>
    <col min="11267" max="11267" width="10.5703125" style="222" customWidth="1"/>
    <col min="11268" max="11268" width="0.85546875" style="222" customWidth="1"/>
    <col min="11269" max="11269" width="13.140625" style="222" customWidth="1"/>
    <col min="11270" max="11270" width="10.7109375" style="222" customWidth="1"/>
    <col min="11271" max="11271" width="0.85546875" style="222" customWidth="1"/>
    <col min="11272" max="11272" width="9" style="222" customWidth="1"/>
    <col min="11273" max="11273" width="10.42578125" style="222" customWidth="1"/>
    <col min="11274" max="11520" width="9.140625" style="222"/>
    <col min="11521" max="11521" width="22.28515625" style="222" customWidth="1"/>
    <col min="11522" max="11522" width="9.28515625" style="222" customWidth="1"/>
    <col min="11523" max="11523" width="10.5703125" style="222" customWidth="1"/>
    <col min="11524" max="11524" width="0.85546875" style="222" customWidth="1"/>
    <col min="11525" max="11525" width="13.140625" style="222" customWidth="1"/>
    <col min="11526" max="11526" width="10.7109375" style="222" customWidth="1"/>
    <col min="11527" max="11527" width="0.85546875" style="222" customWidth="1"/>
    <col min="11528" max="11528" width="9" style="222" customWidth="1"/>
    <col min="11529" max="11529" width="10.42578125" style="222" customWidth="1"/>
    <col min="11530" max="11776" width="9.140625" style="222"/>
    <col min="11777" max="11777" width="22.28515625" style="222" customWidth="1"/>
    <col min="11778" max="11778" width="9.28515625" style="222" customWidth="1"/>
    <col min="11779" max="11779" width="10.5703125" style="222" customWidth="1"/>
    <col min="11780" max="11780" width="0.85546875" style="222" customWidth="1"/>
    <col min="11781" max="11781" width="13.140625" style="222" customWidth="1"/>
    <col min="11782" max="11782" width="10.7109375" style="222" customWidth="1"/>
    <col min="11783" max="11783" width="0.85546875" style="222" customWidth="1"/>
    <col min="11784" max="11784" width="9" style="222" customWidth="1"/>
    <col min="11785" max="11785" width="10.42578125" style="222" customWidth="1"/>
    <col min="11786" max="12032" width="9.140625" style="222"/>
    <col min="12033" max="12033" width="22.28515625" style="222" customWidth="1"/>
    <col min="12034" max="12034" width="9.28515625" style="222" customWidth="1"/>
    <col min="12035" max="12035" width="10.5703125" style="222" customWidth="1"/>
    <col min="12036" max="12036" width="0.85546875" style="222" customWidth="1"/>
    <col min="12037" max="12037" width="13.140625" style="222" customWidth="1"/>
    <col min="12038" max="12038" width="10.7109375" style="222" customWidth="1"/>
    <col min="12039" max="12039" width="0.85546875" style="222" customWidth="1"/>
    <col min="12040" max="12040" width="9" style="222" customWidth="1"/>
    <col min="12041" max="12041" width="10.42578125" style="222" customWidth="1"/>
    <col min="12042" max="12288" width="9.140625" style="222"/>
    <col min="12289" max="12289" width="22.28515625" style="222" customWidth="1"/>
    <col min="12290" max="12290" width="9.28515625" style="222" customWidth="1"/>
    <col min="12291" max="12291" width="10.5703125" style="222" customWidth="1"/>
    <col min="12292" max="12292" width="0.85546875" style="222" customWidth="1"/>
    <col min="12293" max="12293" width="13.140625" style="222" customWidth="1"/>
    <col min="12294" max="12294" width="10.7109375" style="222" customWidth="1"/>
    <col min="12295" max="12295" width="0.85546875" style="222" customWidth="1"/>
    <col min="12296" max="12296" width="9" style="222" customWidth="1"/>
    <col min="12297" max="12297" width="10.42578125" style="222" customWidth="1"/>
    <col min="12298" max="12544" width="9.140625" style="222"/>
    <col min="12545" max="12545" width="22.28515625" style="222" customWidth="1"/>
    <col min="12546" max="12546" width="9.28515625" style="222" customWidth="1"/>
    <col min="12547" max="12547" width="10.5703125" style="222" customWidth="1"/>
    <col min="12548" max="12548" width="0.85546875" style="222" customWidth="1"/>
    <col min="12549" max="12549" width="13.140625" style="222" customWidth="1"/>
    <col min="12550" max="12550" width="10.7109375" style="222" customWidth="1"/>
    <col min="12551" max="12551" width="0.85546875" style="222" customWidth="1"/>
    <col min="12552" max="12552" width="9" style="222" customWidth="1"/>
    <col min="12553" max="12553" width="10.42578125" style="222" customWidth="1"/>
    <col min="12554" max="12800" width="9.140625" style="222"/>
    <col min="12801" max="12801" width="22.28515625" style="222" customWidth="1"/>
    <col min="12802" max="12802" width="9.28515625" style="222" customWidth="1"/>
    <col min="12803" max="12803" width="10.5703125" style="222" customWidth="1"/>
    <col min="12804" max="12804" width="0.85546875" style="222" customWidth="1"/>
    <col min="12805" max="12805" width="13.140625" style="222" customWidth="1"/>
    <col min="12806" max="12806" width="10.7109375" style="222" customWidth="1"/>
    <col min="12807" max="12807" width="0.85546875" style="222" customWidth="1"/>
    <col min="12808" max="12808" width="9" style="222" customWidth="1"/>
    <col min="12809" max="12809" width="10.42578125" style="222" customWidth="1"/>
    <col min="12810" max="13056" width="9.140625" style="222"/>
    <col min="13057" max="13057" width="22.28515625" style="222" customWidth="1"/>
    <col min="13058" max="13058" width="9.28515625" style="222" customWidth="1"/>
    <col min="13059" max="13059" width="10.5703125" style="222" customWidth="1"/>
    <col min="13060" max="13060" width="0.85546875" style="222" customWidth="1"/>
    <col min="13061" max="13061" width="13.140625" style="222" customWidth="1"/>
    <col min="13062" max="13062" width="10.7109375" style="222" customWidth="1"/>
    <col min="13063" max="13063" width="0.85546875" style="222" customWidth="1"/>
    <col min="13064" max="13064" width="9" style="222" customWidth="1"/>
    <col min="13065" max="13065" width="10.42578125" style="222" customWidth="1"/>
    <col min="13066" max="13312" width="9.140625" style="222"/>
    <col min="13313" max="13313" width="22.28515625" style="222" customWidth="1"/>
    <col min="13314" max="13314" width="9.28515625" style="222" customWidth="1"/>
    <col min="13315" max="13315" width="10.5703125" style="222" customWidth="1"/>
    <col min="13316" max="13316" width="0.85546875" style="222" customWidth="1"/>
    <col min="13317" max="13317" width="13.140625" style="222" customWidth="1"/>
    <col min="13318" max="13318" width="10.7109375" style="222" customWidth="1"/>
    <col min="13319" max="13319" width="0.85546875" style="222" customWidth="1"/>
    <col min="13320" max="13320" width="9" style="222" customWidth="1"/>
    <col min="13321" max="13321" width="10.42578125" style="222" customWidth="1"/>
    <col min="13322" max="13568" width="9.140625" style="222"/>
    <col min="13569" max="13569" width="22.28515625" style="222" customWidth="1"/>
    <col min="13570" max="13570" width="9.28515625" style="222" customWidth="1"/>
    <col min="13571" max="13571" width="10.5703125" style="222" customWidth="1"/>
    <col min="13572" max="13572" width="0.85546875" style="222" customWidth="1"/>
    <col min="13573" max="13573" width="13.140625" style="222" customWidth="1"/>
    <col min="13574" max="13574" width="10.7109375" style="222" customWidth="1"/>
    <col min="13575" max="13575" width="0.85546875" style="222" customWidth="1"/>
    <col min="13576" max="13576" width="9" style="222" customWidth="1"/>
    <col min="13577" max="13577" width="10.42578125" style="222" customWidth="1"/>
    <col min="13578" max="13824" width="9.140625" style="222"/>
    <col min="13825" max="13825" width="22.28515625" style="222" customWidth="1"/>
    <col min="13826" max="13826" width="9.28515625" style="222" customWidth="1"/>
    <col min="13827" max="13827" width="10.5703125" style="222" customWidth="1"/>
    <col min="13828" max="13828" width="0.85546875" style="222" customWidth="1"/>
    <col min="13829" max="13829" width="13.140625" style="222" customWidth="1"/>
    <col min="13830" max="13830" width="10.7109375" style="222" customWidth="1"/>
    <col min="13831" max="13831" width="0.85546875" style="222" customWidth="1"/>
    <col min="13832" max="13832" width="9" style="222" customWidth="1"/>
    <col min="13833" max="13833" width="10.42578125" style="222" customWidth="1"/>
    <col min="13834" max="14080" width="9.140625" style="222"/>
    <col min="14081" max="14081" width="22.28515625" style="222" customWidth="1"/>
    <col min="14082" max="14082" width="9.28515625" style="222" customWidth="1"/>
    <col min="14083" max="14083" width="10.5703125" style="222" customWidth="1"/>
    <col min="14084" max="14084" width="0.85546875" style="222" customWidth="1"/>
    <col min="14085" max="14085" width="13.140625" style="222" customWidth="1"/>
    <col min="14086" max="14086" width="10.7109375" style="222" customWidth="1"/>
    <col min="14087" max="14087" width="0.85546875" style="222" customWidth="1"/>
    <col min="14088" max="14088" width="9" style="222" customWidth="1"/>
    <col min="14089" max="14089" width="10.42578125" style="222" customWidth="1"/>
    <col min="14090" max="14336" width="9.140625" style="222"/>
    <col min="14337" max="14337" width="22.28515625" style="222" customWidth="1"/>
    <col min="14338" max="14338" width="9.28515625" style="222" customWidth="1"/>
    <col min="14339" max="14339" width="10.5703125" style="222" customWidth="1"/>
    <col min="14340" max="14340" width="0.85546875" style="222" customWidth="1"/>
    <col min="14341" max="14341" width="13.140625" style="222" customWidth="1"/>
    <col min="14342" max="14342" width="10.7109375" style="222" customWidth="1"/>
    <col min="14343" max="14343" width="0.85546875" style="222" customWidth="1"/>
    <col min="14344" max="14344" width="9" style="222" customWidth="1"/>
    <col min="14345" max="14345" width="10.42578125" style="222" customWidth="1"/>
    <col min="14346" max="14592" width="9.140625" style="222"/>
    <col min="14593" max="14593" width="22.28515625" style="222" customWidth="1"/>
    <col min="14594" max="14594" width="9.28515625" style="222" customWidth="1"/>
    <col min="14595" max="14595" width="10.5703125" style="222" customWidth="1"/>
    <col min="14596" max="14596" width="0.85546875" style="222" customWidth="1"/>
    <col min="14597" max="14597" width="13.140625" style="222" customWidth="1"/>
    <col min="14598" max="14598" width="10.7109375" style="222" customWidth="1"/>
    <col min="14599" max="14599" width="0.85546875" style="222" customWidth="1"/>
    <col min="14600" max="14600" width="9" style="222" customWidth="1"/>
    <col min="14601" max="14601" width="10.42578125" style="222" customWidth="1"/>
    <col min="14602" max="14848" width="9.140625" style="222"/>
    <col min="14849" max="14849" width="22.28515625" style="222" customWidth="1"/>
    <col min="14850" max="14850" width="9.28515625" style="222" customWidth="1"/>
    <col min="14851" max="14851" width="10.5703125" style="222" customWidth="1"/>
    <col min="14852" max="14852" width="0.85546875" style="222" customWidth="1"/>
    <col min="14853" max="14853" width="13.140625" style="222" customWidth="1"/>
    <col min="14854" max="14854" width="10.7109375" style="222" customWidth="1"/>
    <col min="14855" max="14855" width="0.85546875" style="222" customWidth="1"/>
    <col min="14856" max="14856" width="9" style="222" customWidth="1"/>
    <col min="14857" max="14857" width="10.42578125" style="222" customWidth="1"/>
    <col min="14858" max="15104" width="9.140625" style="222"/>
    <col min="15105" max="15105" width="22.28515625" style="222" customWidth="1"/>
    <col min="15106" max="15106" width="9.28515625" style="222" customWidth="1"/>
    <col min="15107" max="15107" width="10.5703125" style="222" customWidth="1"/>
    <col min="15108" max="15108" width="0.85546875" style="222" customWidth="1"/>
    <col min="15109" max="15109" width="13.140625" style="222" customWidth="1"/>
    <col min="15110" max="15110" width="10.7109375" style="222" customWidth="1"/>
    <col min="15111" max="15111" width="0.85546875" style="222" customWidth="1"/>
    <col min="15112" max="15112" width="9" style="222" customWidth="1"/>
    <col min="15113" max="15113" width="10.42578125" style="222" customWidth="1"/>
    <col min="15114" max="15360" width="9.140625" style="222"/>
    <col min="15361" max="15361" width="22.28515625" style="222" customWidth="1"/>
    <col min="15362" max="15362" width="9.28515625" style="222" customWidth="1"/>
    <col min="15363" max="15363" width="10.5703125" style="222" customWidth="1"/>
    <col min="15364" max="15364" width="0.85546875" style="222" customWidth="1"/>
    <col min="15365" max="15365" width="13.140625" style="222" customWidth="1"/>
    <col min="15366" max="15366" width="10.7109375" style="222" customWidth="1"/>
    <col min="15367" max="15367" width="0.85546875" style="222" customWidth="1"/>
    <col min="15368" max="15368" width="9" style="222" customWidth="1"/>
    <col min="15369" max="15369" width="10.42578125" style="222" customWidth="1"/>
    <col min="15370" max="15616" width="9.140625" style="222"/>
    <col min="15617" max="15617" width="22.28515625" style="222" customWidth="1"/>
    <col min="15618" max="15618" width="9.28515625" style="222" customWidth="1"/>
    <col min="15619" max="15619" width="10.5703125" style="222" customWidth="1"/>
    <col min="15620" max="15620" width="0.85546875" style="222" customWidth="1"/>
    <col min="15621" max="15621" width="13.140625" style="222" customWidth="1"/>
    <col min="15622" max="15622" width="10.7109375" style="222" customWidth="1"/>
    <col min="15623" max="15623" width="0.85546875" style="222" customWidth="1"/>
    <col min="15624" max="15624" width="9" style="222" customWidth="1"/>
    <col min="15625" max="15625" width="10.42578125" style="222" customWidth="1"/>
    <col min="15626" max="15872" width="9.140625" style="222"/>
    <col min="15873" max="15873" width="22.28515625" style="222" customWidth="1"/>
    <col min="15874" max="15874" width="9.28515625" style="222" customWidth="1"/>
    <col min="15875" max="15875" width="10.5703125" style="222" customWidth="1"/>
    <col min="15876" max="15876" width="0.85546875" style="222" customWidth="1"/>
    <col min="15877" max="15877" width="13.140625" style="222" customWidth="1"/>
    <col min="15878" max="15878" width="10.7109375" style="222" customWidth="1"/>
    <col min="15879" max="15879" width="0.85546875" style="222" customWidth="1"/>
    <col min="15880" max="15880" width="9" style="222" customWidth="1"/>
    <col min="15881" max="15881" width="10.42578125" style="222" customWidth="1"/>
    <col min="15882" max="16128" width="9.140625" style="222"/>
    <col min="16129" max="16129" width="22.28515625" style="222" customWidth="1"/>
    <col min="16130" max="16130" width="9.28515625" style="222" customWidth="1"/>
    <col min="16131" max="16131" width="10.5703125" style="222" customWidth="1"/>
    <col min="16132" max="16132" width="0.85546875" style="222" customWidth="1"/>
    <col min="16133" max="16133" width="13.140625" style="222" customWidth="1"/>
    <col min="16134" max="16134" width="10.7109375" style="222" customWidth="1"/>
    <col min="16135" max="16135" width="0.85546875" style="222" customWidth="1"/>
    <col min="16136" max="16136" width="9" style="222" customWidth="1"/>
    <col min="16137" max="16137" width="10.42578125" style="222" customWidth="1"/>
    <col min="16138" max="16384" width="9.140625" style="222"/>
  </cols>
  <sheetData>
    <row r="1" spans="1:9">
      <c r="A1" s="364" t="s">
        <v>307</v>
      </c>
    </row>
    <row r="2" spans="1:9">
      <c r="A2" s="364" t="s">
        <v>290</v>
      </c>
    </row>
    <row r="3" spans="1:9">
      <c r="A3" s="416" t="s">
        <v>313</v>
      </c>
      <c r="B3" s="229"/>
      <c r="C3" s="229"/>
      <c r="D3" s="229"/>
      <c r="E3" s="229"/>
      <c r="F3" s="229"/>
      <c r="G3" s="229"/>
      <c r="H3" s="229"/>
      <c r="I3" s="229"/>
    </row>
    <row r="4" spans="1:9">
      <c r="A4" s="417"/>
      <c r="B4" s="368"/>
      <c r="C4" s="368"/>
      <c r="D4" s="368"/>
      <c r="E4" s="368"/>
      <c r="F4" s="368"/>
      <c r="G4" s="368"/>
      <c r="H4" s="368"/>
      <c r="I4" s="368"/>
    </row>
    <row r="5" spans="1:9" ht="15" customHeight="1">
      <c r="A5" s="418"/>
      <c r="B5" s="517" t="s">
        <v>254</v>
      </c>
      <c r="C5" s="517"/>
      <c r="D5" s="517"/>
      <c r="E5" s="517"/>
      <c r="F5" s="517"/>
      <c r="G5" s="517"/>
      <c r="H5" s="517"/>
      <c r="I5" s="517"/>
    </row>
    <row r="6" spans="1:9" ht="37.5" customHeight="1">
      <c r="A6" s="373" t="s">
        <v>281</v>
      </c>
      <c r="B6" s="374" t="s">
        <v>291</v>
      </c>
      <c r="C6" s="419" t="s">
        <v>314</v>
      </c>
      <c r="D6" s="419"/>
      <c r="E6" s="374" t="s">
        <v>292</v>
      </c>
      <c r="F6" s="419" t="s">
        <v>314</v>
      </c>
      <c r="G6" s="419"/>
      <c r="H6" s="420" t="s">
        <v>187</v>
      </c>
      <c r="I6" s="419" t="s">
        <v>314</v>
      </c>
    </row>
    <row r="7" spans="1:9" ht="7.5" customHeight="1">
      <c r="A7" s="371"/>
      <c r="B7" s="371"/>
      <c r="C7" s="371"/>
      <c r="D7" s="371"/>
      <c r="E7" s="371"/>
      <c r="F7" s="421"/>
      <c r="G7" s="421"/>
      <c r="H7" s="371"/>
      <c r="I7" s="371"/>
    </row>
    <row r="8" spans="1:9">
      <c r="A8" s="376" t="s">
        <v>283</v>
      </c>
      <c r="B8" s="377">
        <v>3</v>
      </c>
      <c r="C8" s="378">
        <v>0</v>
      </c>
      <c r="D8" s="378"/>
      <c r="E8" s="377">
        <v>1</v>
      </c>
      <c r="F8" s="378">
        <v>1</v>
      </c>
      <c r="G8" s="378"/>
      <c r="H8" s="377">
        <v>4</v>
      </c>
      <c r="I8" s="378">
        <v>1</v>
      </c>
    </row>
    <row r="9" spans="1:9">
      <c r="A9" s="376" t="s">
        <v>284</v>
      </c>
      <c r="B9" s="377">
        <v>1</v>
      </c>
      <c r="C9" s="378">
        <v>0</v>
      </c>
      <c r="D9" s="378"/>
      <c r="E9" s="377">
        <v>0</v>
      </c>
      <c r="F9" s="378">
        <v>0</v>
      </c>
      <c r="G9" s="378"/>
      <c r="H9" s="377">
        <v>1</v>
      </c>
      <c r="I9" s="378">
        <v>0</v>
      </c>
    </row>
    <row r="10" spans="1:9">
      <c r="A10" s="376" t="s">
        <v>69</v>
      </c>
      <c r="B10" s="377">
        <v>0</v>
      </c>
      <c r="C10" s="378">
        <v>0</v>
      </c>
      <c r="D10" s="378"/>
      <c r="E10" s="377">
        <v>0</v>
      </c>
      <c r="F10" s="378">
        <v>0</v>
      </c>
      <c r="G10" s="378"/>
      <c r="H10" s="377">
        <v>0</v>
      </c>
      <c r="I10" s="378">
        <v>0</v>
      </c>
    </row>
    <row r="11" spans="1:9">
      <c r="A11" s="376" t="s">
        <v>70</v>
      </c>
      <c r="B11" s="377">
        <v>5</v>
      </c>
      <c r="C11" s="378">
        <v>1</v>
      </c>
      <c r="D11" s="378"/>
      <c r="E11" s="377">
        <v>18</v>
      </c>
      <c r="F11" s="325">
        <v>3</v>
      </c>
      <c r="G11" s="325"/>
      <c r="H11" s="377">
        <v>23</v>
      </c>
      <c r="I11" s="378">
        <v>4</v>
      </c>
    </row>
    <row r="12" spans="1:9">
      <c r="A12" s="376" t="s">
        <v>71</v>
      </c>
      <c r="B12" s="377">
        <v>0</v>
      </c>
      <c r="C12" s="378">
        <v>0</v>
      </c>
      <c r="D12" s="378"/>
      <c r="E12" s="377">
        <v>0</v>
      </c>
      <c r="F12" s="378">
        <v>0</v>
      </c>
      <c r="G12" s="378"/>
      <c r="H12" s="377">
        <v>0</v>
      </c>
      <c r="I12" s="378">
        <v>0</v>
      </c>
    </row>
    <row r="13" spans="1:9">
      <c r="A13" s="376" t="s">
        <v>72</v>
      </c>
      <c r="B13" s="377">
        <v>1</v>
      </c>
      <c r="C13" s="378">
        <v>1</v>
      </c>
      <c r="D13" s="378"/>
      <c r="E13" s="377">
        <v>11</v>
      </c>
      <c r="F13" s="378">
        <v>6</v>
      </c>
      <c r="G13" s="378"/>
      <c r="H13" s="377">
        <v>12</v>
      </c>
      <c r="I13" s="378">
        <v>7</v>
      </c>
    </row>
    <row r="14" spans="1:9">
      <c r="A14" s="376" t="s">
        <v>73</v>
      </c>
      <c r="B14" s="377">
        <v>0</v>
      </c>
      <c r="C14" s="378">
        <v>0</v>
      </c>
      <c r="D14" s="378"/>
      <c r="E14" s="377">
        <v>20</v>
      </c>
      <c r="F14" s="378">
        <v>8</v>
      </c>
      <c r="G14" s="378"/>
      <c r="H14" s="377">
        <v>20</v>
      </c>
      <c r="I14" s="378">
        <v>8</v>
      </c>
    </row>
    <row r="15" spans="1:9">
      <c r="A15" s="376" t="s">
        <v>285</v>
      </c>
      <c r="B15" s="377">
        <v>1</v>
      </c>
      <c r="C15" s="378">
        <v>0</v>
      </c>
      <c r="D15" s="378"/>
      <c r="E15" s="377">
        <v>1</v>
      </c>
      <c r="F15" s="378">
        <v>0</v>
      </c>
      <c r="G15" s="378"/>
      <c r="H15" s="377">
        <v>2</v>
      </c>
      <c r="I15" s="378">
        <v>0</v>
      </c>
    </row>
    <row r="16" spans="1:9">
      <c r="A16" s="376" t="s">
        <v>75</v>
      </c>
      <c r="B16" s="377">
        <v>1</v>
      </c>
      <c r="C16" s="380">
        <v>2</v>
      </c>
      <c r="D16" s="380"/>
      <c r="E16" s="377">
        <v>6</v>
      </c>
      <c r="F16" s="380">
        <v>2</v>
      </c>
      <c r="G16" s="380"/>
      <c r="H16" s="377">
        <v>7</v>
      </c>
      <c r="I16" s="378">
        <v>4</v>
      </c>
    </row>
    <row r="17" spans="1:10">
      <c r="A17" s="376" t="s">
        <v>76</v>
      </c>
      <c r="B17" s="377">
        <v>1</v>
      </c>
      <c r="C17" s="380">
        <v>0</v>
      </c>
      <c r="D17" s="380"/>
      <c r="E17" s="377">
        <v>5</v>
      </c>
      <c r="F17" s="380">
        <v>0</v>
      </c>
      <c r="G17" s="380"/>
      <c r="H17" s="377">
        <v>6</v>
      </c>
      <c r="I17" s="378">
        <v>0</v>
      </c>
    </row>
    <row r="18" spans="1:10">
      <c r="A18" s="376" t="s">
        <v>77</v>
      </c>
      <c r="B18" s="377">
        <v>0</v>
      </c>
      <c r="C18" s="381">
        <v>0</v>
      </c>
      <c r="D18" s="381"/>
      <c r="E18" s="377">
        <v>8</v>
      </c>
      <c r="F18" s="381">
        <v>1</v>
      </c>
      <c r="G18" s="381"/>
      <c r="H18" s="377">
        <v>8</v>
      </c>
      <c r="I18" s="378">
        <v>1</v>
      </c>
    </row>
    <row r="19" spans="1:10">
      <c r="A19" s="186" t="s">
        <v>78</v>
      </c>
      <c r="B19" s="377">
        <v>4</v>
      </c>
      <c r="C19" s="380">
        <v>0</v>
      </c>
      <c r="D19" s="378"/>
      <c r="E19" s="377">
        <v>6</v>
      </c>
      <c r="F19" s="380">
        <v>0</v>
      </c>
      <c r="G19" s="378"/>
      <c r="H19" s="377">
        <v>10</v>
      </c>
      <c r="I19" s="378">
        <v>0</v>
      </c>
    </row>
    <row r="20" spans="1:10">
      <c r="A20" s="376" t="s">
        <v>79</v>
      </c>
      <c r="B20" s="377">
        <v>0</v>
      </c>
      <c r="C20" s="380">
        <v>0</v>
      </c>
      <c r="D20" s="380"/>
      <c r="E20" s="377">
        <v>0</v>
      </c>
      <c r="F20" s="380">
        <v>0</v>
      </c>
      <c r="G20" s="380"/>
      <c r="H20" s="377">
        <v>0</v>
      </c>
      <c r="I20" s="378">
        <v>0</v>
      </c>
    </row>
    <row r="21" spans="1:10">
      <c r="A21" s="376" t="s">
        <v>80</v>
      </c>
      <c r="B21" s="377">
        <v>1</v>
      </c>
      <c r="C21" s="379">
        <v>0</v>
      </c>
      <c r="D21" s="379"/>
      <c r="E21" s="377">
        <v>4</v>
      </c>
      <c r="F21" s="379">
        <v>1</v>
      </c>
      <c r="G21" s="379"/>
      <c r="H21" s="377">
        <v>5</v>
      </c>
      <c r="I21" s="378">
        <v>1</v>
      </c>
    </row>
    <row r="22" spans="1:10">
      <c r="A22" s="376" t="s">
        <v>286</v>
      </c>
      <c r="B22" s="377">
        <v>1</v>
      </c>
      <c r="C22" s="378">
        <v>0</v>
      </c>
      <c r="D22" s="378"/>
      <c r="E22" s="377">
        <v>2</v>
      </c>
      <c r="F22" s="378">
        <v>1</v>
      </c>
      <c r="G22" s="378"/>
      <c r="H22" s="377">
        <v>3</v>
      </c>
      <c r="I22" s="378">
        <v>1</v>
      </c>
    </row>
    <row r="23" spans="1:10">
      <c r="A23" s="376" t="s">
        <v>82</v>
      </c>
      <c r="B23" s="377">
        <v>0</v>
      </c>
      <c r="C23" s="378">
        <v>0</v>
      </c>
      <c r="D23" s="378"/>
      <c r="E23" s="377">
        <v>2</v>
      </c>
      <c r="F23" s="378">
        <v>1</v>
      </c>
      <c r="G23" s="378"/>
      <c r="H23" s="377">
        <v>2</v>
      </c>
      <c r="I23" s="378">
        <v>1</v>
      </c>
    </row>
    <row r="24" spans="1:10">
      <c r="A24" s="376" t="s">
        <v>83</v>
      </c>
      <c r="B24" s="377">
        <v>0</v>
      </c>
      <c r="C24" s="377">
        <v>0</v>
      </c>
      <c r="D24" s="378"/>
      <c r="E24" s="377">
        <v>0</v>
      </c>
      <c r="F24" s="377">
        <v>0</v>
      </c>
      <c r="G24" s="378"/>
      <c r="H24" s="377">
        <v>0</v>
      </c>
      <c r="I24" s="378">
        <v>0</v>
      </c>
    </row>
    <row r="25" spans="1:10">
      <c r="A25" s="376" t="s">
        <v>84</v>
      </c>
      <c r="B25" s="377">
        <v>3</v>
      </c>
      <c r="C25" s="378">
        <v>1</v>
      </c>
      <c r="D25" s="378"/>
      <c r="E25" s="377">
        <v>6</v>
      </c>
      <c r="F25" s="378">
        <v>5</v>
      </c>
      <c r="G25" s="378"/>
      <c r="H25" s="377">
        <v>9</v>
      </c>
      <c r="I25" s="378">
        <v>6</v>
      </c>
    </row>
    <row r="26" spans="1:10">
      <c r="A26" s="376" t="s">
        <v>85</v>
      </c>
      <c r="B26" s="377">
        <v>0</v>
      </c>
      <c r="C26" s="378">
        <v>0</v>
      </c>
      <c r="D26" s="378"/>
      <c r="E26" s="377">
        <v>4</v>
      </c>
      <c r="F26" s="378">
        <v>2</v>
      </c>
      <c r="G26" s="378"/>
      <c r="H26" s="377">
        <v>4</v>
      </c>
      <c r="I26" s="378">
        <v>2</v>
      </c>
    </row>
    <row r="27" spans="1:10">
      <c r="A27" s="376" t="s">
        <v>86</v>
      </c>
      <c r="B27" s="377">
        <v>1</v>
      </c>
      <c r="C27" s="378">
        <v>0</v>
      </c>
      <c r="D27" s="378"/>
      <c r="E27" s="377">
        <v>1</v>
      </c>
      <c r="F27" s="378">
        <v>0</v>
      </c>
      <c r="G27" s="378"/>
      <c r="H27" s="377">
        <v>2</v>
      </c>
      <c r="I27" s="378">
        <v>0</v>
      </c>
      <c r="J27" s="378"/>
    </row>
    <row r="28" spans="1:10">
      <c r="A28" s="376" t="s">
        <v>287</v>
      </c>
      <c r="B28" s="377">
        <v>1</v>
      </c>
      <c r="C28" s="378">
        <v>0</v>
      </c>
      <c r="D28" s="378"/>
      <c r="E28" s="377">
        <v>2</v>
      </c>
      <c r="F28" s="378">
        <v>2</v>
      </c>
      <c r="G28" s="378"/>
      <c r="H28" s="377">
        <v>3</v>
      </c>
      <c r="I28" s="378">
        <v>2</v>
      </c>
    </row>
    <row r="29" spans="1:10">
      <c r="A29" s="376" t="s">
        <v>88</v>
      </c>
      <c r="B29" s="377">
        <v>1</v>
      </c>
      <c r="C29" s="378">
        <v>1</v>
      </c>
      <c r="D29" s="378"/>
      <c r="E29" s="377">
        <v>2</v>
      </c>
      <c r="F29" s="378">
        <v>1</v>
      </c>
      <c r="G29" s="378"/>
      <c r="H29" s="377">
        <v>3</v>
      </c>
      <c r="I29" s="378">
        <v>2</v>
      </c>
    </row>
    <row r="30" spans="1:10">
      <c r="A30" s="376" t="s">
        <v>89</v>
      </c>
      <c r="B30" s="377">
        <v>0</v>
      </c>
      <c r="C30" s="378">
        <v>0</v>
      </c>
      <c r="D30" s="378"/>
      <c r="E30" s="377">
        <v>3</v>
      </c>
      <c r="F30" s="378">
        <v>0</v>
      </c>
      <c r="G30" s="378"/>
      <c r="H30" s="377">
        <v>3</v>
      </c>
      <c r="I30" s="378">
        <v>0</v>
      </c>
    </row>
    <row r="31" spans="1:10">
      <c r="A31" s="376" t="s">
        <v>90</v>
      </c>
      <c r="B31" s="377">
        <v>0</v>
      </c>
      <c r="C31" s="380">
        <v>0</v>
      </c>
      <c r="D31" s="378"/>
      <c r="E31" s="377">
        <v>0</v>
      </c>
      <c r="F31" s="380">
        <v>0</v>
      </c>
      <c r="G31" s="378"/>
      <c r="H31" s="377">
        <v>0</v>
      </c>
      <c r="I31" s="378">
        <v>0</v>
      </c>
    </row>
    <row r="32" spans="1:10">
      <c r="A32" s="376" t="s">
        <v>91</v>
      </c>
      <c r="B32" s="377">
        <v>0</v>
      </c>
      <c r="C32" s="378">
        <v>0</v>
      </c>
      <c r="D32" s="378"/>
      <c r="E32" s="377">
        <v>8</v>
      </c>
      <c r="F32" s="378">
        <v>0</v>
      </c>
      <c r="G32" s="378"/>
      <c r="H32" s="377">
        <v>8</v>
      </c>
      <c r="I32" s="378">
        <v>0</v>
      </c>
    </row>
    <row r="33" spans="1:9">
      <c r="A33" s="376" t="s">
        <v>92</v>
      </c>
      <c r="B33" s="377">
        <v>1</v>
      </c>
      <c r="C33" s="378">
        <v>1</v>
      </c>
      <c r="D33" s="378"/>
      <c r="E33" s="377">
        <v>0</v>
      </c>
      <c r="F33" s="378">
        <v>0</v>
      </c>
      <c r="G33" s="378"/>
      <c r="H33" s="377">
        <v>1</v>
      </c>
      <c r="I33" s="378">
        <v>1</v>
      </c>
    </row>
    <row r="34" spans="1:9">
      <c r="A34" s="376" t="s">
        <v>93</v>
      </c>
      <c r="B34" s="377">
        <v>0</v>
      </c>
      <c r="C34" s="378">
        <v>0</v>
      </c>
      <c r="D34" s="378"/>
      <c r="E34" s="377">
        <v>1</v>
      </c>
      <c r="F34" s="378">
        <v>1</v>
      </c>
      <c r="G34" s="378"/>
      <c r="H34" s="377">
        <v>1</v>
      </c>
      <c r="I34" s="378">
        <v>1</v>
      </c>
    </row>
    <row r="35" spans="1:9">
      <c r="A35" s="376" t="s">
        <v>56</v>
      </c>
      <c r="B35" s="377">
        <v>6</v>
      </c>
      <c r="C35" s="378">
        <v>0</v>
      </c>
      <c r="D35" s="378"/>
      <c r="E35" s="377">
        <v>9</v>
      </c>
      <c r="F35" s="378">
        <v>2</v>
      </c>
      <c r="G35" s="378"/>
      <c r="H35" s="377">
        <v>15</v>
      </c>
      <c r="I35" s="378">
        <v>2</v>
      </c>
    </row>
    <row r="36" spans="1:9">
      <c r="A36" s="376" t="s">
        <v>94</v>
      </c>
      <c r="B36" s="377">
        <v>7</v>
      </c>
      <c r="C36" s="378">
        <v>2</v>
      </c>
      <c r="D36" s="378"/>
      <c r="E36" s="377">
        <v>21</v>
      </c>
      <c r="F36" s="378">
        <v>6</v>
      </c>
      <c r="G36" s="378"/>
      <c r="H36" s="377">
        <v>28</v>
      </c>
      <c r="I36" s="378">
        <v>8</v>
      </c>
    </row>
    <row r="37" spans="1:9">
      <c r="A37" s="376" t="s">
        <v>95</v>
      </c>
      <c r="B37" s="377">
        <v>10</v>
      </c>
      <c r="C37" s="378">
        <v>5</v>
      </c>
      <c r="D37" s="378"/>
      <c r="E37" s="377">
        <v>18</v>
      </c>
      <c r="F37" s="378">
        <v>10</v>
      </c>
      <c r="G37" s="378"/>
      <c r="H37" s="377">
        <v>28</v>
      </c>
      <c r="I37" s="378">
        <v>15</v>
      </c>
    </row>
    <row r="38" spans="1:9">
      <c r="A38" s="376" t="s">
        <v>96</v>
      </c>
      <c r="B38" s="377">
        <v>3</v>
      </c>
      <c r="C38" s="378">
        <v>1</v>
      </c>
      <c r="D38" s="378"/>
      <c r="E38" s="377">
        <v>9</v>
      </c>
      <c r="F38" s="378">
        <v>2</v>
      </c>
      <c r="G38" s="378"/>
      <c r="H38" s="377">
        <v>12</v>
      </c>
      <c r="I38" s="378">
        <v>3</v>
      </c>
    </row>
    <row r="39" spans="1:9">
      <c r="A39" s="376" t="s">
        <v>97</v>
      </c>
      <c r="B39" s="377">
        <v>2</v>
      </c>
      <c r="C39" s="378">
        <v>0</v>
      </c>
      <c r="D39" s="378"/>
      <c r="E39" s="377">
        <v>10</v>
      </c>
      <c r="F39" s="378">
        <v>5</v>
      </c>
      <c r="G39" s="378"/>
      <c r="H39" s="377">
        <v>12</v>
      </c>
      <c r="I39" s="378">
        <v>5</v>
      </c>
    </row>
    <row r="40" spans="1:9">
      <c r="A40" s="376" t="s">
        <v>288</v>
      </c>
      <c r="B40" s="377">
        <v>0</v>
      </c>
      <c r="C40" s="378">
        <v>0</v>
      </c>
      <c r="D40" s="378"/>
      <c r="E40" s="377">
        <v>2</v>
      </c>
      <c r="F40" s="378">
        <v>2</v>
      </c>
      <c r="G40" s="378"/>
      <c r="H40" s="377">
        <v>2</v>
      </c>
      <c r="I40" s="378">
        <v>2</v>
      </c>
    </row>
    <row r="41" spans="1:9" ht="13.5">
      <c r="A41" s="376" t="s">
        <v>289</v>
      </c>
      <c r="B41" s="377">
        <v>0</v>
      </c>
      <c r="C41" s="379">
        <v>0</v>
      </c>
      <c r="D41" s="379"/>
      <c r="E41" s="377">
        <v>1</v>
      </c>
      <c r="F41" s="379">
        <v>0</v>
      </c>
      <c r="G41" s="379"/>
      <c r="H41" s="377">
        <v>1</v>
      </c>
      <c r="I41" s="378">
        <v>0</v>
      </c>
    </row>
    <row r="42" spans="1:9">
      <c r="A42" s="422" t="s">
        <v>14</v>
      </c>
      <c r="B42" s="387">
        <v>54</v>
      </c>
      <c r="C42" s="388">
        <v>15</v>
      </c>
      <c r="D42" s="388"/>
      <c r="E42" s="387">
        <v>181</v>
      </c>
      <c r="F42" s="388">
        <v>62</v>
      </c>
      <c r="G42" s="388"/>
      <c r="H42" s="387">
        <v>235</v>
      </c>
      <c r="I42" s="388">
        <v>77</v>
      </c>
    </row>
    <row r="43" spans="1:9">
      <c r="A43" s="423" t="s">
        <v>293</v>
      </c>
      <c r="B43" s="424">
        <v>22.978723404255319</v>
      </c>
      <c r="C43" s="425">
        <v>19.480519480519483</v>
      </c>
      <c r="D43" s="425"/>
      <c r="E43" s="424">
        <v>77.021276595744681</v>
      </c>
      <c r="F43" s="425">
        <v>80.519480519480524</v>
      </c>
      <c r="G43" s="425"/>
      <c r="H43" s="424">
        <v>100</v>
      </c>
      <c r="I43" s="425">
        <v>100</v>
      </c>
    </row>
    <row r="44" spans="1:9">
      <c r="A44" s="516" t="s">
        <v>315</v>
      </c>
      <c r="B44" s="516"/>
      <c r="C44" s="516"/>
      <c r="D44" s="516"/>
      <c r="E44" s="516"/>
      <c r="F44" s="516"/>
      <c r="G44" s="516"/>
      <c r="H44" s="516"/>
      <c r="I44" s="516"/>
    </row>
    <row r="45" spans="1:9" s="427" customFormat="1">
      <c r="A45" s="222"/>
      <c r="B45" s="201"/>
      <c r="C45" s="201"/>
      <c r="D45" s="201"/>
      <c r="E45" s="426"/>
      <c r="F45" s="201"/>
      <c r="G45" s="201"/>
      <c r="H45" s="201"/>
      <c r="I45" s="201"/>
    </row>
    <row r="46" spans="1:9" s="208" customFormat="1">
      <c r="A46" s="428"/>
      <c r="B46" s="201"/>
      <c r="C46" s="201"/>
      <c r="D46" s="201"/>
      <c r="E46" s="201"/>
      <c r="F46" s="201"/>
      <c r="G46" s="201"/>
      <c r="H46" s="201"/>
      <c r="I46" s="201"/>
    </row>
    <row r="47" spans="1:9">
      <c r="B47" s="429"/>
      <c r="C47" s="429"/>
      <c r="D47" s="429"/>
      <c r="E47" s="429"/>
      <c r="F47" s="429"/>
      <c r="G47" s="429"/>
      <c r="H47" s="429"/>
      <c r="I47" s="429"/>
    </row>
    <row r="48" spans="1:9">
      <c r="B48" s="429"/>
      <c r="C48" s="430"/>
      <c r="D48" s="430"/>
      <c r="E48" s="429"/>
      <c r="F48" s="429"/>
      <c r="G48" s="429"/>
      <c r="H48" s="429"/>
      <c r="I48" s="429"/>
    </row>
    <row r="49" spans="2:9">
      <c r="B49" s="429"/>
      <c r="C49" s="429"/>
      <c r="D49" s="429"/>
      <c r="E49" s="429"/>
      <c r="F49" s="429"/>
      <c r="G49" s="429"/>
      <c r="H49" s="429"/>
      <c r="I49" s="429"/>
    </row>
    <row r="50" spans="2:9">
      <c r="B50" s="429"/>
      <c r="C50" s="429"/>
      <c r="D50" s="429"/>
      <c r="E50" s="429"/>
      <c r="F50" s="429"/>
      <c r="G50" s="429"/>
      <c r="H50" s="429"/>
      <c r="I50" s="429"/>
    </row>
    <row r="51" spans="2:9">
      <c r="B51" s="429"/>
      <c r="C51" s="429"/>
      <c r="D51" s="429"/>
      <c r="E51" s="429"/>
      <c r="F51" s="429"/>
      <c r="G51" s="429"/>
      <c r="H51" s="429"/>
      <c r="I51" s="429"/>
    </row>
    <row r="52" spans="2:9">
      <c r="B52" s="429"/>
      <c r="C52" s="429"/>
      <c r="D52" s="429"/>
      <c r="E52" s="429"/>
      <c r="F52" s="429"/>
      <c r="G52" s="429"/>
      <c r="H52" s="429"/>
      <c r="I52" s="429"/>
    </row>
    <row r="53" spans="2:9">
      <c r="B53" s="429"/>
      <c r="C53" s="429"/>
      <c r="D53" s="429"/>
      <c r="E53" s="429"/>
      <c r="F53" s="429"/>
      <c r="G53" s="429"/>
      <c r="H53" s="429"/>
      <c r="I53" s="429"/>
    </row>
    <row r="54" spans="2:9">
      <c r="B54" s="429"/>
      <c r="C54" s="429"/>
      <c r="D54" s="429"/>
      <c r="E54" s="429"/>
      <c r="F54" s="429"/>
      <c r="G54" s="429"/>
      <c r="H54" s="429"/>
      <c r="I54" s="429"/>
    </row>
    <row r="55" spans="2:9">
      <c r="B55" s="429"/>
      <c r="C55" s="429"/>
      <c r="D55" s="429"/>
      <c r="E55" s="429"/>
      <c r="F55" s="429"/>
      <c r="G55" s="429"/>
      <c r="H55" s="429"/>
      <c r="I55" s="429"/>
    </row>
    <row r="56" spans="2:9">
      <c r="B56" s="429"/>
      <c r="C56" s="429"/>
      <c r="D56" s="429"/>
      <c r="E56" s="429"/>
      <c r="F56" s="429"/>
      <c r="G56" s="429"/>
      <c r="H56" s="429"/>
      <c r="I56" s="429"/>
    </row>
    <row r="57" spans="2:9">
      <c r="B57" s="429"/>
      <c r="C57" s="429"/>
      <c r="D57" s="429"/>
      <c r="E57" s="429"/>
      <c r="F57" s="429"/>
      <c r="G57" s="429"/>
      <c r="H57" s="429"/>
      <c r="I57" s="429"/>
    </row>
    <row r="58" spans="2:9">
      <c r="B58" s="429"/>
      <c r="C58" s="429"/>
      <c r="D58" s="429"/>
      <c r="E58" s="429"/>
      <c r="F58" s="429"/>
      <c r="G58" s="429"/>
      <c r="H58" s="429"/>
      <c r="I58" s="429"/>
    </row>
    <row r="59" spans="2:9">
      <c r="B59" s="429"/>
      <c r="C59" s="429"/>
      <c r="D59" s="429"/>
      <c r="E59" s="429"/>
      <c r="F59" s="429"/>
      <c r="G59" s="429"/>
      <c r="H59" s="429"/>
      <c r="I59" s="429"/>
    </row>
    <row r="60" spans="2:9">
      <c r="B60" s="429"/>
      <c r="C60" s="429"/>
      <c r="D60" s="429"/>
      <c r="E60" s="429"/>
      <c r="F60" s="429"/>
      <c r="G60" s="429"/>
      <c r="H60" s="429"/>
      <c r="I60" s="429"/>
    </row>
    <row r="61" spans="2:9">
      <c r="B61" s="429"/>
      <c r="C61" s="429"/>
      <c r="D61" s="429"/>
      <c r="E61" s="429"/>
      <c r="F61" s="429"/>
      <c r="G61" s="429"/>
      <c r="H61" s="429"/>
      <c r="I61" s="429"/>
    </row>
    <row r="62" spans="2:9">
      <c r="B62" s="429"/>
      <c r="C62" s="429"/>
      <c r="D62" s="429"/>
      <c r="E62" s="429"/>
      <c r="F62" s="429"/>
      <c r="G62" s="429"/>
      <c r="H62" s="429"/>
      <c r="I62" s="429"/>
    </row>
    <row r="63" spans="2:9">
      <c r="B63" s="429"/>
      <c r="C63" s="429"/>
      <c r="D63" s="429"/>
      <c r="E63" s="429"/>
      <c r="F63" s="429"/>
      <c r="G63" s="429"/>
      <c r="H63" s="429"/>
      <c r="I63" s="429"/>
    </row>
    <row r="64" spans="2:9">
      <c r="B64" s="429"/>
      <c r="C64" s="429"/>
      <c r="D64" s="429"/>
      <c r="E64" s="429"/>
      <c r="F64" s="429"/>
      <c r="G64" s="429"/>
      <c r="H64" s="429"/>
      <c r="I64" s="429"/>
    </row>
    <row r="65" spans="2:9">
      <c r="B65" s="429"/>
      <c r="C65" s="429"/>
      <c r="D65" s="429"/>
      <c r="E65" s="429"/>
      <c r="F65" s="429"/>
      <c r="G65" s="429"/>
      <c r="H65" s="429"/>
      <c r="I65" s="429"/>
    </row>
    <row r="66" spans="2:9">
      <c r="B66" s="429"/>
      <c r="C66" s="429"/>
      <c r="D66" s="429"/>
      <c r="E66" s="429"/>
      <c r="F66" s="429"/>
      <c r="G66" s="429"/>
      <c r="H66" s="429"/>
      <c r="I66" s="429"/>
    </row>
    <row r="67" spans="2:9">
      <c r="B67" s="429"/>
      <c r="C67" s="429"/>
      <c r="D67" s="429"/>
      <c r="E67" s="429"/>
      <c r="F67" s="429"/>
      <c r="G67" s="429"/>
      <c r="H67" s="429"/>
      <c r="I67" s="429"/>
    </row>
    <row r="68" spans="2:9">
      <c r="B68" s="429"/>
      <c r="C68" s="429"/>
      <c r="D68" s="429"/>
      <c r="E68" s="429"/>
      <c r="F68" s="429"/>
      <c r="G68" s="429"/>
      <c r="H68" s="429"/>
      <c r="I68" s="429"/>
    </row>
    <row r="69" spans="2:9">
      <c r="B69" s="429"/>
      <c r="C69" s="429"/>
      <c r="D69" s="429"/>
      <c r="E69" s="429"/>
      <c r="F69" s="429"/>
      <c r="G69" s="429"/>
      <c r="H69" s="429"/>
      <c r="I69" s="429"/>
    </row>
    <row r="70" spans="2:9">
      <c r="B70" s="429"/>
      <c r="C70" s="429"/>
      <c r="D70" s="429"/>
      <c r="E70" s="429"/>
      <c r="F70" s="429"/>
      <c r="G70" s="429"/>
      <c r="H70" s="429"/>
      <c r="I70" s="429"/>
    </row>
    <row r="71" spans="2:9">
      <c r="B71" s="429"/>
      <c r="C71" s="429"/>
      <c r="D71" s="429"/>
      <c r="E71" s="429"/>
      <c r="F71" s="429"/>
      <c r="G71" s="429"/>
      <c r="H71" s="429"/>
      <c r="I71" s="429"/>
    </row>
    <row r="72" spans="2:9">
      <c r="B72" s="429"/>
      <c r="C72" s="429"/>
      <c r="D72" s="429"/>
      <c r="E72" s="429"/>
      <c r="F72" s="429"/>
      <c r="G72" s="429"/>
      <c r="H72" s="429"/>
      <c r="I72" s="429"/>
    </row>
    <row r="73" spans="2:9">
      <c r="B73" s="429"/>
      <c r="C73" s="429"/>
      <c r="D73" s="429"/>
      <c r="E73" s="429"/>
      <c r="F73" s="429"/>
      <c r="G73" s="429"/>
      <c r="H73" s="429"/>
      <c r="I73" s="429"/>
    </row>
    <row r="74" spans="2:9">
      <c r="B74" s="429"/>
      <c r="C74" s="429"/>
      <c r="D74" s="429"/>
      <c r="E74" s="429"/>
      <c r="F74" s="429"/>
      <c r="G74" s="429"/>
      <c r="H74" s="429"/>
      <c r="I74" s="429"/>
    </row>
    <row r="75" spans="2:9">
      <c r="B75" s="429"/>
      <c r="C75" s="429"/>
      <c r="D75" s="429"/>
      <c r="E75" s="429"/>
      <c r="F75" s="429"/>
      <c r="G75" s="429"/>
      <c r="H75" s="429"/>
      <c r="I75" s="429"/>
    </row>
    <row r="76" spans="2:9">
      <c r="B76" s="429"/>
      <c r="C76" s="429"/>
      <c r="D76" s="429"/>
      <c r="E76" s="429"/>
      <c r="F76" s="429"/>
      <c r="G76" s="429"/>
      <c r="H76" s="429"/>
      <c r="I76" s="429"/>
    </row>
    <row r="77" spans="2:9">
      <c r="B77" s="429"/>
      <c r="C77" s="429"/>
      <c r="D77" s="429"/>
      <c r="E77" s="429"/>
      <c r="F77" s="429"/>
      <c r="G77" s="429"/>
      <c r="H77" s="429"/>
      <c r="I77" s="429"/>
    </row>
    <row r="78" spans="2:9">
      <c r="B78" s="429"/>
      <c r="C78" s="429"/>
      <c r="D78" s="429"/>
      <c r="E78" s="429"/>
      <c r="F78" s="429"/>
      <c r="G78" s="429"/>
      <c r="H78" s="429"/>
      <c r="I78" s="429"/>
    </row>
    <row r="79" spans="2:9">
      <c r="B79" s="429"/>
      <c r="C79" s="429"/>
      <c r="D79" s="429"/>
      <c r="E79" s="429"/>
      <c r="F79" s="429"/>
      <c r="G79" s="429"/>
      <c r="H79" s="429"/>
      <c r="I79" s="429"/>
    </row>
    <row r="80" spans="2:9">
      <c r="B80" s="429"/>
      <c r="C80" s="429"/>
      <c r="D80" s="429"/>
      <c r="E80" s="429"/>
      <c r="F80" s="429"/>
      <c r="G80" s="429"/>
      <c r="H80" s="429"/>
      <c r="I80" s="429"/>
    </row>
    <row r="81" spans="2:9">
      <c r="B81" s="429"/>
      <c r="C81" s="429"/>
      <c r="D81" s="429"/>
      <c r="E81" s="429"/>
      <c r="F81" s="429"/>
      <c r="G81" s="429"/>
      <c r="H81" s="429"/>
      <c r="I81" s="429"/>
    </row>
    <row r="82" spans="2:9">
      <c r="B82" s="429"/>
      <c r="C82" s="429"/>
      <c r="D82" s="429"/>
      <c r="E82" s="429"/>
      <c r="F82" s="429"/>
      <c r="G82" s="429"/>
      <c r="H82" s="429"/>
      <c r="I82" s="429"/>
    </row>
    <row r="83" spans="2:9">
      <c r="B83" s="429"/>
      <c r="C83" s="429"/>
      <c r="D83" s="429"/>
      <c r="E83" s="429"/>
      <c r="F83" s="429"/>
      <c r="G83" s="429"/>
      <c r="H83" s="429"/>
      <c r="I83" s="429"/>
    </row>
    <row r="84" spans="2:9">
      <c r="B84" s="429"/>
      <c r="C84" s="429"/>
      <c r="D84" s="429"/>
      <c r="E84" s="429"/>
      <c r="F84" s="429"/>
      <c r="G84" s="429"/>
      <c r="H84" s="429"/>
      <c r="I84" s="429"/>
    </row>
    <row r="85" spans="2:9">
      <c r="B85" s="429"/>
      <c r="C85" s="429"/>
      <c r="D85" s="429"/>
      <c r="E85" s="429"/>
      <c r="F85" s="429"/>
      <c r="G85" s="429"/>
      <c r="H85" s="429"/>
      <c r="I85" s="429"/>
    </row>
    <row r="86" spans="2:9">
      <c r="B86" s="429"/>
      <c r="C86" s="429"/>
      <c r="D86" s="429"/>
      <c r="E86" s="429"/>
      <c r="F86" s="429"/>
      <c r="G86" s="429"/>
      <c r="H86" s="429"/>
      <c r="I86" s="429"/>
    </row>
    <row r="87" spans="2:9">
      <c r="B87" s="429"/>
      <c r="C87" s="429"/>
      <c r="D87" s="429"/>
      <c r="E87" s="429"/>
      <c r="F87" s="429"/>
      <c r="G87" s="429"/>
      <c r="H87" s="429"/>
      <c r="I87" s="429"/>
    </row>
    <row r="88" spans="2:9">
      <c r="B88" s="429"/>
      <c r="C88" s="429"/>
      <c r="D88" s="429"/>
      <c r="E88" s="429"/>
      <c r="F88" s="429"/>
      <c r="G88" s="429"/>
      <c r="H88" s="429"/>
      <c r="I88" s="429"/>
    </row>
    <row r="89" spans="2:9">
      <c r="B89" s="429"/>
      <c r="C89" s="429"/>
      <c r="D89" s="429"/>
      <c r="E89" s="429"/>
      <c r="F89" s="429"/>
      <c r="G89" s="429"/>
      <c r="H89" s="429"/>
      <c r="I89" s="429"/>
    </row>
    <row r="90" spans="2:9">
      <c r="B90" s="429"/>
      <c r="C90" s="429"/>
      <c r="D90" s="429"/>
      <c r="E90" s="429"/>
      <c r="F90" s="429"/>
      <c r="G90" s="429"/>
      <c r="H90" s="429"/>
      <c r="I90" s="429"/>
    </row>
    <row r="91" spans="2:9">
      <c r="B91" s="429"/>
      <c r="C91" s="429"/>
      <c r="D91" s="429"/>
      <c r="E91" s="429"/>
      <c r="F91" s="429"/>
      <c r="G91" s="429"/>
      <c r="H91" s="429"/>
      <c r="I91" s="429"/>
    </row>
    <row r="92" spans="2:9">
      <c r="B92" s="429"/>
      <c r="C92" s="429"/>
      <c r="D92" s="429"/>
      <c r="E92" s="429"/>
      <c r="F92" s="429"/>
      <c r="G92" s="429"/>
      <c r="H92" s="429"/>
      <c r="I92" s="429"/>
    </row>
    <row r="93" spans="2:9">
      <c r="B93" s="429"/>
      <c r="C93" s="429"/>
      <c r="D93" s="429"/>
      <c r="E93" s="429"/>
      <c r="F93" s="429"/>
      <c r="G93" s="429"/>
      <c r="H93" s="429"/>
      <c r="I93" s="429"/>
    </row>
    <row r="94" spans="2:9">
      <c r="B94" s="429"/>
      <c r="C94" s="429"/>
      <c r="D94" s="429"/>
      <c r="E94" s="429"/>
      <c r="F94" s="429"/>
      <c r="G94" s="429"/>
      <c r="H94" s="429"/>
      <c r="I94" s="429"/>
    </row>
    <row r="95" spans="2:9">
      <c r="B95" s="429"/>
      <c r="C95" s="429"/>
      <c r="D95" s="429"/>
      <c r="E95" s="429"/>
      <c r="F95" s="429"/>
      <c r="G95" s="429"/>
      <c r="H95" s="429"/>
      <c r="I95" s="429"/>
    </row>
    <row r="96" spans="2:9">
      <c r="B96" s="429"/>
      <c r="C96" s="429"/>
      <c r="D96" s="429"/>
      <c r="E96" s="429"/>
      <c r="F96" s="429"/>
      <c r="G96" s="429"/>
      <c r="H96" s="429"/>
      <c r="I96" s="429"/>
    </row>
    <row r="97" spans="2:9">
      <c r="B97" s="429"/>
      <c r="C97" s="429"/>
      <c r="D97" s="429"/>
      <c r="E97" s="429"/>
      <c r="F97" s="429"/>
      <c r="G97" s="429"/>
      <c r="H97" s="429"/>
      <c r="I97" s="429"/>
    </row>
    <row r="98" spans="2:9">
      <c r="B98" s="429"/>
      <c r="C98" s="429"/>
      <c r="D98" s="429"/>
      <c r="E98" s="429"/>
      <c r="F98" s="429"/>
      <c r="G98" s="429"/>
      <c r="H98" s="429"/>
      <c r="I98" s="429"/>
    </row>
    <row r="99" spans="2:9">
      <c r="B99" s="429"/>
      <c r="C99" s="429"/>
      <c r="D99" s="429"/>
      <c r="E99" s="429"/>
      <c r="F99" s="429"/>
      <c r="G99" s="429"/>
      <c r="H99" s="429"/>
      <c r="I99" s="429"/>
    </row>
    <row r="100" spans="2:9">
      <c r="B100" s="429"/>
      <c r="C100" s="429"/>
      <c r="D100" s="429"/>
      <c r="E100" s="429"/>
      <c r="F100" s="429"/>
      <c r="G100" s="429"/>
      <c r="H100" s="429"/>
      <c r="I100" s="429"/>
    </row>
    <row r="101" spans="2:9">
      <c r="B101" s="429"/>
      <c r="C101" s="429"/>
      <c r="D101" s="429"/>
      <c r="E101" s="429"/>
      <c r="F101" s="429"/>
      <c r="G101" s="429"/>
      <c r="H101" s="429"/>
      <c r="I101" s="429"/>
    </row>
    <row r="102" spans="2:9">
      <c r="B102" s="429"/>
      <c r="C102" s="429"/>
      <c r="D102" s="429"/>
      <c r="E102" s="429"/>
      <c r="F102" s="429"/>
      <c r="G102" s="429"/>
      <c r="H102" s="429"/>
      <c r="I102" s="429"/>
    </row>
    <row r="103" spans="2:9">
      <c r="B103" s="429"/>
      <c r="C103" s="429"/>
      <c r="D103" s="429"/>
      <c r="E103" s="429"/>
      <c r="F103" s="429"/>
      <c r="G103" s="429"/>
      <c r="H103" s="429"/>
      <c r="I103" s="429"/>
    </row>
    <row r="104" spans="2:9">
      <c r="B104" s="429"/>
      <c r="C104" s="429"/>
      <c r="D104" s="429"/>
      <c r="E104" s="429"/>
      <c r="F104" s="429"/>
      <c r="G104" s="429"/>
      <c r="H104" s="429"/>
      <c r="I104" s="429"/>
    </row>
    <row r="105" spans="2:9">
      <c r="B105" s="429"/>
      <c r="C105" s="429"/>
      <c r="D105" s="429"/>
      <c r="E105" s="429"/>
      <c r="F105" s="429"/>
      <c r="G105" s="429"/>
      <c r="H105" s="429"/>
      <c r="I105" s="429"/>
    </row>
    <row r="106" spans="2:9">
      <c r="B106" s="429"/>
      <c r="C106" s="429"/>
      <c r="D106" s="429"/>
      <c r="E106" s="429"/>
      <c r="F106" s="429"/>
      <c r="G106" s="429"/>
      <c r="H106" s="429"/>
      <c r="I106" s="429"/>
    </row>
    <row r="107" spans="2:9">
      <c r="B107" s="429"/>
      <c r="C107" s="429"/>
      <c r="D107" s="429"/>
      <c r="E107" s="429"/>
      <c r="F107" s="429"/>
      <c r="G107" s="429"/>
      <c r="H107" s="429"/>
      <c r="I107" s="429"/>
    </row>
    <row r="108" spans="2:9">
      <c r="B108" s="429"/>
      <c r="C108" s="429"/>
      <c r="D108" s="429"/>
      <c r="E108" s="429"/>
      <c r="F108" s="429"/>
      <c r="G108" s="429"/>
      <c r="H108" s="429"/>
      <c r="I108" s="429"/>
    </row>
    <row r="109" spans="2:9">
      <c r="B109" s="429"/>
      <c r="C109" s="429"/>
      <c r="D109" s="429"/>
      <c r="E109" s="429"/>
      <c r="F109" s="429"/>
      <c r="G109" s="429"/>
      <c r="H109" s="429"/>
      <c r="I109" s="429"/>
    </row>
    <row r="110" spans="2:9">
      <c r="B110" s="429"/>
      <c r="C110" s="429"/>
      <c r="D110" s="429"/>
      <c r="E110" s="429"/>
      <c r="F110" s="429"/>
      <c r="G110" s="429"/>
      <c r="H110" s="429"/>
      <c r="I110" s="429"/>
    </row>
    <row r="111" spans="2:9">
      <c r="B111" s="429"/>
      <c r="C111" s="429"/>
      <c r="D111" s="429"/>
      <c r="E111" s="429"/>
      <c r="F111" s="429"/>
      <c r="G111" s="429"/>
      <c r="H111" s="429"/>
      <c r="I111" s="429"/>
    </row>
    <row r="112" spans="2:9">
      <c r="B112" s="429"/>
      <c r="C112" s="429"/>
      <c r="D112" s="429"/>
      <c r="E112" s="429"/>
      <c r="F112" s="429"/>
      <c r="G112" s="429"/>
      <c r="H112" s="429"/>
      <c r="I112" s="429"/>
    </row>
    <row r="113" spans="2:9">
      <c r="B113" s="429"/>
      <c r="C113" s="429"/>
      <c r="D113" s="429"/>
      <c r="E113" s="429"/>
      <c r="F113" s="429"/>
      <c r="G113" s="429"/>
      <c r="H113" s="429"/>
      <c r="I113" s="429"/>
    </row>
    <row r="114" spans="2:9">
      <c r="B114" s="429"/>
      <c r="C114" s="429"/>
      <c r="D114" s="429"/>
      <c r="E114" s="429"/>
      <c r="F114" s="429"/>
      <c r="G114" s="429"/>
      <c r="H114" s="429"/>
      <c r="I114" s="429"/>
    </row>
    <row r="115" spans="2:9">
      <c r="B115" s="429"/>
      <c r="C115" s="429"/>
      <c r="D115" s="429"/>
      <c r="E115" s="429"/>
      <c r="F115" s="429"/>
      <c r="G115" s="429"/>
      <c r="H115" s="429"/>
      <c r="I115" s="429"/>
    </row>
    <row r="116" spans="2:9">
      <c r="B116" s="429"/>
      <c r="C116" s="429"/>
      <c r="D116" s="429"/>
      <c r="E116" s="429"/>
      <c r="F116" s="429"/>
      <c r="G116" s="429"/>
      <c r="H116" s="429"/>
      <c r="I116" s="429"/>
    </row>
    <row r="117" spans="2:9">
      <c r="B117" s="429"/>
      <c r="C117" s="429"/>
      <c r="D117" s="429"/>
      <c r="E117" s="429"/>
      <c r="F117" s="429"/>
      <c r="G117" s="429"/>
      <c r="H117" s="429"/>
      <c r="I117" s="429"/>
    </row>
    <row r="118" spans="2:9">
      <c r="B118" s="429"/>
      <c r="C118" s="429"/>
      <c r="D118" s="429"/>
      <c r="E118" s="429"/>
      <c r="F118" s="429"/>
      <c r="G118" s="429"/>
      <c r="H118" s="429"/>
      <c r="I118" s="429"/>
    </row>
    <row r="119" spans="2:9">
      <c r="B119" s="429"/>
      <c r="C119" s="429"/>
      <c r="D119" s="429"/>
      <c r="E119" s="429"/>
      <c r="F119" s="429"/>
      <c r="G119" s="429"/>
      <c r="H119" s="429"/>
      <c r="I119" s="429"/>
    </row>
    <row r="120" spans="2:9">
      <c r="B120" s="429"/>
      <c r="C120" s="429"/>
      <c r="D120" s="429"/>
      <c r="E120" s="429"/>
      <c r="F120" s="429"/>
      <c r="G120" s="429"/>
      <c r="H120" s="429"/>
      <c r="I120" s="429"/>
    </row>
    <row r="121" spans="2:9">
      <c r="B121" s="429"/>
      <c r="C121" s="429"/>
      <c r="D121" s="429"/>
      <c r="E121" s="429"/>
      <c r="F121" s="429"/>
      <c r="G121" s="429"/>
      <c r="H121" s="429"/>
      <c r="I121" s="429"/>
    </row>
    <row r="122" spans="2:9">
      <c r="B122" s="429"/>
      <c r="C122" s="429"/>
      <c r="D122" s="429"/>
      <c r="E122" s="429"/>
      <c r="F122" s="429"/>
      <c r="G122" s="429"/>
      <c r="H122" s="429"/>
      <c r="I122" s="429"/>
    </row>
    <row r="123" spans="2:9">
      <c r="B123" s="429"/>
      <c r="C123" s="429"/>
      <c r="D123" s="429"/>
      <c r="E123" s="429"/>
      <c r="F123" s="429"/>
      <c r="G123" s="429"/>
      <c r="H123" s="429"/>
      <c r="I123" s="429"/>
    </row>
    <row r="124" spans="2:9">
      <c r="B124" s="429"/>
      <c r="C124" s="429"/>
      <c r="D124" s="429"/>
      <c r="E124" s="429"/>
      <c r="F124" s="429"/>
      <c r="G124" s="429"/>
      <c r="H124" s="429"/>
      <c r="I124" s="429"/>
    </row>
    <row r="125" spans="2:9">
      <c r="B125" s="429"/>
      <c r="C125" s="429"/>
      <c r="D125" s="429"/>
      <c r="E125" s="429"/>
      <c r="F125" s="429"/>
      <c r="G125" s="429"/>
      <c r="H125" s="429"/>
      <c r="I125" s="429"/>
    </row>
    <row r="126" spans="2:9">
      <c r="B126" s="429"/>
      <c r="C126" s="429"/>
      <c r="D126" s="429"/>
      <c r="E126" s="429"/>
      <c r="F126" s="429"/>
      <c r="G126" s="429"/>
      <c r="H126" s="429"/>
      <c r="I126" s="429"/>
    </row>
    <row r="127" spans="2:9">
      <c r="B127" s="429"/>
      <c r="C127" s="429"/>
      <c r="D127" s="429"/>
      <c r="E127" s="429"/>
      <c r="F127" s="429"/>
      <c r="G127" s="429"/>
      <c r="H127" s="429"/>
      <c r="I127" s="429"/>
    </row>
    <row r="128" spans="2:9">
      <c r="B128" s="429"/>
      <c r="C128" s="429"/>
      <c r="D128" s="429"/>
      <c r="E128" s="429"/>
      <c r="F128" s="429"/>
      <c r="G128" s="429"/>
      <c r="H128" s="429"/>
      <c r="I128" s="429"/>
    </row>
    <row r="129" spans="2:9">
      <c r="B129" s="429"/>
      <c r="C129" s="429"/>
      <c r="D129" s="429"/>
      <c r="E129" s="429"/>
      <c r="F129" s="429"/>
      <c r="G129" s="429"/>
      <c r="H129" s="429"/>
      <c r="I129" s="429"/>
    </row>
    <row r="130" spans="2:9">
      <c r="B130" s="429"/>
      <c r="C130" s="429"/>
      <c r="D130" s="429"/>
      <c r="E130" s="429"/>
      <c r="F130" s="429"/>
      <c r="G130" s="429"/>
      <c r="H130" s="429"/>
      <c r="I130" s="429"/>
    </row>
    <row r="131" spans="2:9">
      <c r="B131" s="429"/>
      <c r="C131" s="429"/>
      <c r="D131" s="429"/>
      <c r="E131" s="429"/>
      <c r="F131" s="429"/>
      <c r="G131" s="429"/>
      <c r="H131" s="429"/>
      <c r="I131" s="429"/>
    </row>
    <row r="132" spans="2:9">
      <c r="B132" s="429"/>
      <c r="C132" s="429"/>
      <c r="D132" s="429"/>
      <c r="E132" s="429"/>
      <c r="F132" s="429"/>
      <c r="G132" s="429"/>
      <c r="H132" s="429"/>
      <c r="I132" s="429"/>
    </row>
    <row r="133" spans="2:9">
      <c r="B133" s="429"/>
      <c r="C133" s="429"/>
      <c r="D133" s="429"/>
      <c r="E133" s="429"/>
      <c r="F133" s="429"/>
      <c r="G133" s="429"/>
      <c r="H133" s="429"/>
      <c r="I133" s="429"/>
    </row>
    <row r="134" spans="2:9">
      <c r="B134" s="429"/>
      <c r="C134" s="429"/>
      <c r="D134" s="429"/>
      <c r="E134" s="429"/>
      <c r="F134" s="429"/>
      <c r="G134" s="429"/>
      <c r="H134" s="429"/>
      <c r="I134" s="429"/>
    </row>
    <row r="135" spans="2:9">
      <c r="B135" s="429"/>
      <c r="C135" s="429"/>
      <c r="D135" s="429"/>
      <c r="E135" s="429"/>
      <c r="F135" s="429"/>
      <c r="G135" s="429"/>
      <c r="H135" s="429"/>
      <c r="I135" s="429"/>
    </row>
    <row r="136" spans="2:9">
      <c r="B136" s="429"/>
      <c r="C136" s="429"/>
      <c r="D136" s="429"/>
      <c r="E136" s="429"/>
      <c r="F136" s="429"/>
      <c r="G136" s="429"/>
      <c r="H136" s="429"/>
      <c r="I136" s="429"/>
    </row>
    <row r="137" spans="2:9">
      <c r="B137" s="429"/>
      <c r="C137" s="429"/>
      <c r="D137" s="429"/>
      <c r="E137" s="429"/>
      <c r="F137" s="429"/>
      <c r="G137" s="429"/>
      <c r="H137" s="429"/>
      <c r="I137" s="429"/>
    </row>
    <row r="138" spans="2:9">
      <c r="B138" s="429"/>
      <c r="C138" s="429"/>
      <c r="D138" s="429"/>
      <c r="E138" s="429"/>
      <c r="F138" s="429"/>
      <c r="G138" s="429"/>
      <c r="H138" s="429"/>
      <c r="I138" s="429"/>
    </row>
    <row r="139" spans="2:9">
      <c r="B139" s="429"/>
      <c r="C139" s="429"/>
      <c r="D139" s="429"/>
      <c r="E139" s="429"/>
      <c r="F139" s="429"/>
      <c r="G139" s="429"/>
      <c r="H139" s="429"/>
      <c r="I139" s="429"/>
    </row>
    <row r="140" spans="2:9">
      <c r="B140" s="429"/>
      <c r="C140" s="429"/>
      <c r="D140" s="429"/>
      <c r="E140" s="429"/>
      <c r="F140" s="429"/>
      <c r="G140" s="429"/>
      <c r="H140" s="429"/>
      <c r="I140" s="429"/>
    </row>
    <row r="141" spans="2:9">
      <c r="B141" s="429"/>
      <c r="C141" s="429"/>
      <c r="D141" s="429"/>
      <c r="E141" s="429"/>
      <c r="F141" s="429"/>
      <c r="G141" s="429"/>
      <c r="H141" s="429"/>
      <c r="I141" s="429"/>
    </row>
    <row r="142" spans="2:9">
      <c r="B142" s="429"/>
      <c r="C142" s="429"/>
      <c r="D142" s="429"/>
      <c r="E142" s="429"/>
      <c r="F142" s="429"/>
      <c r="G142" s="429"/>
      <c r="H142" s="429"/>
      <c r="I142" s="429"/>
    </row>
    <row r="143" spans="2:9">
      <c r="B143" s="429"/>
      <c r="C143" s="429"/>
      <c r="D143" s="429"/>
      <c r="E143" s="429"/>
      <c r="F143" s="429"/>
      <c r="G143" s="429"/>
      <c r="H143" s="429"/>
      <c r="I143" s="429"/>
    </row>
    <row r="144" spans="2:9">
      <c r="B144" s="429"/>
      <c r="C144" s="429"/>
      <c r="D144" s="429"/>
      <c r="E144" s="429"/>
      <c r="F144" s="429"/>
      <c r="G144" s="429"/>
      <c r="H144" s="429"/>
      <c r="I144" s="429"/>
    </row>
    <row r="145" spans="2:9">
      <c r="B145" s="429"/>
      <c r="C145" s="429"/>
      <c r="D145" s="429"/>
      <c r="E145" s="429"/>
      <c r="F145" s="429"/>
      <c r="G145" s="429"/>
      <c r="H145" s="429"/>
      <c r="I145" s="429"/>
    </row>
    <row r="146" spans="2:9">
      <c r="B146" s="429"/>
      <c r="C146" s="429"/>
      <c r="D146" s="429"/>
      <c r="E146" s="429"/>
      <c r="F146" s="429"/>
      <c r="G146" s="429"/>
      <c r="H146" s="429"/>
      <c r="I146" s="429"/>
    </row>
    <row r="147" spans="2:9">
      <c r="B147" s="429"/>
      <c r="C147" s="429"/>
      <c r="D147" s="429"/>
      <c r="E147" s="429"/>
      <c r="F147" s="429"/>
      <c r="G147" s="429"/>
      <c r="H147" s="429"/>
      <c r="I147" s="429"/>
    </row>
    <row r="148" spans="2:9">
      <c r="B148" s="429"/>
      <c r="C148" s="429"/>
      <c r="D148" s="429"/>
      <c r="E148" s="429"/>
      <c r="F148" s="429"/>
      <c r="G148" s="429"/>
      <c r="H148" s="429"/>
      <c r="I148" s="429"/>
    </row>
    <row r="149" spans="2:9">
      <c r="B149" s="429"/>
      <c r="C149" s="429"/>
      <c r="D149" s="429"/>
      <c r="E149" s="429"/>
      <c r="F149" s="429"/>
      <c r="G149" s="429"/>
      <c r="H149" s="429"/>
      <c r="I149" s="429"/>
    </row>
    <row r="150" spans="2:9">
      <c r="B150" s="429"/>
      <c r="C150" s="429"/>
      <c r="D150" s="429"/>
      <c r="E150" s="429"/>
      <c r="F150" s="429"/>
      <c r="G150" s="429"/>
      <c r="H150" s="429"/>
      <c r="I150" s="429"/>
    </row>
    <row r="151" spans="2:9">
      <c r="B151" s="429"/>
      <c r="C151" s="429"/>
      <c r="D151" s="429"/>
      <c r="E151" s="429"/>
      <c r="F151" s="429"/>
      <c r="G151" s="429"/>
      <c r="H151" s="429"/>
      <c r="I151" s="429"/>
    </row>
    <row r="152" spans="2:9">
      <c r="B152" s="429"/>
      <c r="C152" s="429"/>
      <c r="D152" s="429"/>
      <c r="E152" s="429"/>
      <c r="F152" s="429"/>
      <c r="G152" s="429"/>
      <c r="H152" s="429"/>
      <c r="I152" s="429"/>
    </row>
    <row r="153" spans="2:9">
      <c r="B153" s="429"/>
      <c r="C153" s="429"/>
      <c r="D153" s="429"/>
      <c r="E153" s="429"/>
      <c r="F153" s="429"/>
      <c r="G153" s="429"/>
      <c r="H153" s="429"/>
      <c r="I153" s="429"/>
    </row>
    <row r="154" spans="2:9">
      <c r="B154" s="429"/>
      <c r="C154" s="429"/>
      <c r="D154" s="429"/>
      <c r="E154" s="429"/>
      <c r="F154" s="429"/>
      <c r="G154" s="429"/>
      <c r="H154" s="429"/>
      <c r="I154" s="429"/>
    </row>
    <row r="155" spans="2:9">
      <c r="B155" s="429"/>
      <c r="C155" s="429"/>
      <c r="D155" s="429"/>
      <c r="E155" s="429"/>
      <c r="F155" s="429"/>
      <c r="G155" s="429"/>
      <c r="H155" s="429"/>
      <c r="I155" s="429"/>
    </row>
    <row r="156" spans="2:9">
      <c r="B156" s="429"/>
      <c r="C156" s="429"/>
      <c r="D156" s="429"/>
      <c r="E156" s="429"/>
      <c r="F156" s="429"/>
      <c r="G156" s="429"/>
      <c r="H156" s="429"/>
      <c r="I156" s="429"/>
    </row>
    <row r="157" spans="2:9">
      <c r="B157" s="429"/>
      <c r="C157" s="429"/>
      <c r="D157" s="429"/>
      <c r="E157" s="429"/>
      <c r="F157" s="429"/>
      <c r="G157" s="429"/>
      <c r="H157" s="429"/>
      <c r="I157" s="429"/>
    </row>
    <row r="158" spans="2:9">
      <c r="B158" s="429"/>
      <c r="C158" s="429"/>
      <c r="D158" s="429"/>
      <c r="E158" s="429"/>
      <c r="F158" s="429"/>
      <c r="G158" s="429"/>
      <c r="H158" s="429"/>
      <c r="I158" s="429"/>
    </row>
    <row r="159" spans="2:9">
      <c r="B159" s="429"/>
      <c r="C159" s="429"/>
      <c r="D159" s="429"/>
      <c r="E159" s="429"/>
      <c r="F159" s="429"/>
      <c r="G159" s="429"/>
      <c r="H159" s="429"/>
      <c r="I159" s="429"/>
    </row>
    <row r="160" spans="2:9">
      <c r="B160" s="429"/>
      <c r="C160" s="429"/>
      <c r="D160" s="429"/>
      <c r="E160" s="429"/>
      <c r="F160" s="429"/>
      <c r="G160" s="429"/>
      <c r="H160" s="429"/>
      <c r="I160" s="429"/>
    </row>
    <row r="161" spans="2:9">
      <c r="B161" s="429"/>
      <c r="C161" s="429"/>
      <c r="D161" s="429"/>
      <c r="E161" s="429"/>
      <c r="F161" s="429"/>
      <c r="G161" s="429"/>
      <c r="H161" s="429"/>
      <c r="I161" s="429"/>
    </row>
    <row r="162" spans="2:9">
      <c r="B162" s="429"/>
      <c r="C162" s="429"/>
      <c r="D162" s="429"/>
      <c r="E162" s="429"/>
      <c r="F162" s="429"/>
      <c r="G162" s="429"/>
      <c r="H162" s="429"/>
      <c r="I162" s="429"/>
    </row>
    <row r="163" spans="2:9">
      <c r="B163" s="429"/>
      <c r="C163" s="429"/>
      <c r="D163" s="429"/>
      <c r="E163" s="429"/>
      <c r="F163" s="429"/>
      <c r="G163" s="429"/>
      <c r="H163" s="429"/>
      <c r="I163" s="429"/>
    </row>
    <row r="164" spans="2:9">
      <c r="B164" s="429"/>
      <c r="C164" s="429"/>
      <c r="D164" s="429"/>
      <c r="E164" s="429"/>
      <c r="F164" s="429"/>
      <c r="G164" s="429"/>
      <c r="H164" s="429"/>
      <c r="I164" s="429"/>
    </row>
    <row r="165" spans="2:9">
      <c r="B165" s="429"/>
      <c r="C165" s="429"/>
      <c r="D165" s="429"/>
      <c r="E165" s="429"/>
      <c r="F165" s="429"/>
      <c r="G165" s="429"/>
      <c r="H165" s="429"/>
      <c r="I165" s="429"/>
    </row>
    <row r="166" spans="2:9">
      <c r="B166" s="429"/>
      <c r="C166" s="429"/>
      <c r="D166" s="429"/>
      <c r="E166" s="429"/>
      <c r="F166" s="429"/>
      <c r="G166" s="429"/>
      <c r="H166" s="429"/>
      <c r="I166" s="429"/>
    </row>
    <row r="167" spans="2:9">
      <c r="B167" s="429"/>
      <c r="C167" s="429"/>
      <c r="D167" s="429"/>
      <c r="E167" s="429"/>
      <c r="F167" s="429"/>
      <c r="G167" s="429"/>
      <c r="H167" s="429"/>
      <c r="I167" s="429"/>
    </row>
    <row r="168" spans="2:9">
      <c r="B168" s="429"/>
      <c r="C168" s="429"/>
      <c r="D168" s="429"/>
      <c r="E168" s="429"/>
      <c r="F168" s="429"/>
      <c r="G168" s="429"/>
      <c r="H168" s="429"/>
      <c r="I168" s="429"/>
    </row>
    <row r="169" spans="2:9">
      <c r="B169" s="429"/>
      <c r="C169" s="429"/>
      <c r="D169" s="429"/>
      <c r="E169" s="429"/>
      <c r="F169" s="429"/>
      <c r="G169" s="429"/>
      <c r="H169" s="429"/>
      <c r="I169" s="429"/>
    </row>
    <row r="170" spans="2:9">
      <c r="B170" s="429"/>
      <c r="C170" s="429"/>
      <c r="D170" s="429"/>
      <c r="E170" s="429"/>
      <c r="F170" s="429"/>
      <c r="G170" s="429"/>
      <c r="H170" s="429"/>
      <c r="I170" s="429"/>
    </row>
    <row r="171" spans="2:9">
      <c r="B171" s="429"/>
      <c r="C171" s="429"/>
      <c r="D171" s="429"/>
      <c r="E171" s="429"/>
      <c r="F171" s="429"/>
      <c r="G171" s="429"/>
      <c r="H171" s="429"/>
      <c r="I171" s="429"/>
    </row>
    <row r="172" spans="2:9">
      <c r="B172" s="429"/>
      <c r="C172" s="429"/>
      <c r="D172" s="429"/>
      <c r="E172" s="429"/>
      <c r="F172" s="429"/>
      <c r="G172" s="429"/>
      <c r="H172" s="429"/>
      <c r="I172" s="429"/>
    </row>
    <row r="173" spans="2:9">
      <c r="B173" s="429"/>
      <c r="C173" s="429"/>
      <c r="D173" s="429"/>
      <c r="E173" s="429"/>
      <c r="F173" s="429"/>
      <c r="G173" s="429"/>
      <c r="H173" s="429"/>
      <c r="I173" s="429"/>
    </row>
    <row r="174" spans="2:9">
      <c r="B174" s="429"/>
      <c r="C174" s="429"/>
      <c r="D174" s="429"/>
      <c r="E174" s="429"/>
      <c r="F174" s="429"/>
      <c r="G174" s="429"/>
      <c r="H174" s="429"/>
      <c r="I174" s="429"/>
    </row>
    <row r="175" spans="2:9">
      <c r="B175" s="429"/>
      <c r="C175" s="429"/>
      <c r="D175" s="429"/>
      <c r="E175" s="429"/>
      <c r="F175" s="429"/>
      <c r="G175" s="429"/>
      <c r="H175" s="429"/>
      <c r="I175" s="429"/>
    </row>
    <row r="176" spans="2:9">
      <c r="B176" s="429"/>
      <c r="C176" s="429"/>
      <c r="D176" s="429"/>
      <c r="E176" s="429"/>
      <c r="F176" s="429"/>
      <c r="G176" s="429"/>
      <c r="H176" s="429"/>
      <c r="I176" s="429"/>
    </row>
    <row r="177" spans="2:9">
      <c r="B177" s="429"/>
      <c r="C177" s="429"/>
      <c r="D177" s="429"/>
      <c r="E177" s="429"/>
      <c r="F177" s="429"/>
      <c r="G177" s="429"/>
      <c r="H177" s="429"/>
      <c r="I177" s="429"/>
    </row>
    <row r="178" spans="2:9">
      <c r="B178" s="429"/>
      <c r="C178" s="429"/>
      <c r="D178" s="429"/>
      <c r="E178" s="429"/>
      <c r="F178" s="429"/>
      <c r="G178" s="429"/>
      <c r="H178" s="429"/>
      <c r="I178" s="429"/>
    </row>
    <row r="179" spans="2:9">
      <c r="B179" s="429"/>
      <c r="C179" s="429"/>
      <c r="D179" s="429"/>
      <c r="E179" s="429"/>
      <c r="F179" s="429"/>
      <c r="G179" s="429"/>
      <c r="H179" s="429"/>
      <c r="I179" s="429"/>
    </row>
    <row r="180" spans="2:9">
      <c r="B180" s="429"/>
      <c r="C180" s="429"/>
      <c r="D180" s="429"/>
      <c r="E180" s="429"/>
      <c r="F180" s="429"/>
      <c r="G180" s="429"/>
      <c r="H180" s="429"/>
      <c r="I180" s="429"/>
    </row>
    <row r="181" spans="2:9">
      <c r="B181" s="429"/>
      <c r="C181" s="429"/>
      <c r="D181" s="429"/>
      <c r="E181" s="429"/>
      <c r="F181" s="429"/>
      <c r="G181" s="429"/>
      <c r="H181" s="429"/>
      <c r="I181" s="429"/>
    </row>
    <row r="182" spans="2:9">
      <c r="B182" s="429"/>
      <c r="C182" s="429"/>
      <c r="D182" s="429"/>
      <c r="E182" s="429"/>
      <c r="F182" s="429"/>
      <c r="G182" s="429"/>
      <c r="H182" s="429"/>
      <c r="I182" s="429"/>
    </row>
    <row r="183" spans="2:9">
      <c r="B183" s="429"/>
      <c r="C183" s="429"/>
      <c r="D183" s="429"/>
      <c r="E183" s="429"/>
      <c r="F183" s="429"/>
      <c r="G183" s="429"/>
      <c r="H183" s="429"/>
      <c r="I183" s="429"/>
    </row>
    <row r="184" spans="2:9">
      <c r="B184" s="429"/>
      <c r="C184" s="429"/>
      <c r="D184" s="429"/>
      <c r="E184" s="429"/>
      <c r="F184" s="429"/>
      <c r="G184" s="429"/>
      <c r="H184" s="429"/>
      <c r="I184" s="429"/>
    </row>
    <row r="185" spans="2:9">
      <c r="B185" s="429"/>
      <c r="C185" s="429"/>
      <c r="D185" s="429"/>
      <c r="E185" s="429"/>
      <c r="F185" s="429"/>
      <c r="G185" s="429"/>
      <c r="H185" s="429"/>
      <c r="I185" s="429"/>
    </row>
    <row r="186" spans="2:9">
      <c r="B186" s="429"/>
      <c r="C186" s="429"/>
      <c r="D186" s="429"/>
      <c r="E186" s="429"/>
      <c r="F186" s="429"/>
      <c r="G186" s="429"/>
      <c r="H186" s="429"/>
      <c r="I186" s="429"/>
    </row>
    <row r="187" spans="2:9">
      <c r="B187" s="429"/>
      <c r="C187" s="429"/>
      <c r="D187" s="429"/>
      <c r="E187" s="429"/>
      <c r="F187" s="429"/>
      <c r="G187" s="429"/>
      <c r="H187" s="429"/>
      <c r="I187" s="429"/>
    </row>
    <row r="188" spans="2:9">
      <c r="B188" s="429"/>
      <c r="C188" s="429"/>
      <c r="D188" s="429"/>
      <c r="E188" s="429"/>
      <c r="F188" s="429"/>
      <c r="G188" s="429"/>
      <c r="H188" s="429"/>
      <c r="I188" s="429"/>
    </row>
    <row r="189" spans="2:9">
      <c r="B189" s="429"/>
      <c r="C189" s="429"/>
      <c r="D189" s="429"/>
      <c r="E189" s="429"/>
      <c r="F189" s="429"/>
      <c r="G189" s="429"/>
      <c r="H189" s="429"/>
      <c r="I189" s="429"/>
    </row>
    <row r="190" spans="2:9">
      <c r="B190" s="429"/>
      <c r="C190" s="429"/>
      <c r="D190" s="429"/>
      <c r="E190" s="429"/>
      <c r="F190" s="429"/>
      <c r="G190" s="429"/>
      <c r="H190" s="429"/>
      <c r="I190" s="429"/>
    </row>
    <row r="191" spans="2:9">
      <c r="B191" s="429"/>
      <c r="C191" s="429"/>
      <c r="D191" s="429"/>
      <c r="E191" s="429"/>
      <c r="F191" s="429"/>
      <c r="G191" s="429"/>
      <c r="H191" s="429"/>
      <c r="I191" s="429"/>
    </row>
    <row r="192" spans="2:9">
      <c r="B192" s="429"/>
      <c r="C192" s="429"/>
      <c r="D192" s="429"/>
      <c r="E192" s="429"/>
      <c r="F192" s="429"/>
      <c r="G192" s="429"/>
      <c r="H192" s="429"/>
      <c r="I192" s="429"/>
    </row>
    <row r="193" spans="2:9">
      <c r="B193" s="429"/>
      <c r="C193" s="429"/>
      <c r="D193" s="429"/>
      <c r="E193" s="429"/>
      <c r="F193" s="429"/>
      <c r="G193" s="429"/>
      <c r="H193" s="429"/>
      <c r="I193" s="429"/>
    </row>
    <row r="194" spans="2:9">
      <c r="B194" s="429"/>
      <c r="C194" s="429"/>
      <c r="D194" s="429"/>
      <c r="E194" s="429"/>
      <c r="F194" s="429"/>
      <c r="G194" s="429"/>
      <c r="H194" s="429"/>
      <c r="I194" s="429"/>
    </row>
    <row r="195" spans="2:9">
      <c r="B195" s="429"/>
      <c r="C195" s="429"/>
      <c r="D195" s="429"/>
      <c r="E195" s="429"/>
      <c r="F195" s="429"/>
      <c r="G195" s="429"/>
      <c r="H195" s="429"/>
      <c r="I195" s="429"/>
    </row>
    <row r="196" spans="2:9">
      <c r="B196" s="429"/>
      <c r="C196" s="429"/>
      <c r="D196" s="429"/>
      <c r="E196" s="429"/>
      <c r="F196" s="429"/>
      <c r="G196" s="429"/>
      <c r="H196" s="429"/>
      <c r="I196" s="429"/>
    </row>
    <row r="197" spans="2:9">
      <c r="B197" s="429"/>
      <c r="C197" s="429"/>
      <c r="D197" s="429"/>
      <c r="E197" s="429"/>
      <c r="F197" s="429"/>
      <c r="G197" s="429"/>
      <c r="H197" s="429"/>
      <c r="I197" s="429"/>
    </row>
    <row r="198" spans="2:9">
      <c r="B198" s="429"/>
      <c r="C198" s="429"/>
      <c r="D198" s="429"/>
      <c r="E198" s="429"/>
      <c r="F198" s="429"/>
      <c r="G198" s="429"/>
      <c r="H198" s="429"/>
      <c r="I198" s="429"/>
    </row>
    <row r="199" spans="2:9">
      <c r="B199" s="429"/>
      <c r="C199" s="429"/>
      <c r="D199" s="429"/>
      <c r="E199" s="429"/>
      <c r="F199" s="429"/>
      <c r="G199" s="429"/>
      <c r="H199" s="429"/>
      <c r="I199" s="429"/>
    </row>
    <row r="200" spans="2:9">
      <c r="B200" s="429"/>
      <c r="C200" s="429"/>
      <c r="D200" s="429"/>
      <c r="E200" s="429"/>
      <c r="F200" s="429"/>
      <c r="G200" s="429"/>
      <c r="H200" s="429"/>
      <c r="I200" s="429"/>
    </row>
    <row r="201" spans="2:9">
      <c r="B201" s="429"/>
      <c r="C201" s="429"/>
      <c r="D201" s="429"/>
      <c r="E201" s="429"/>
      <c r="F201" s="429"/>
      <c r="G201" s="429"/>
      <c r="H201" s="429"/>
      <c r="I201" s="429"/>
    </row>
    <row r="202" spans="2:9">
      <c r="B202" s="429"/>
      <c r="C202" s="429"/>
      <c r="D202" s="429"/>
      <c r="E202" s="429"/>
      <c r="F202" s="429"/>
      <c r="G202" s="429"/>
      <c r="H202" s="429"/>
      <c r="I202" s="429"/>
    </row>
    <row r="203" spans="2:9">
      <c r="B203" s="429"/>
      <c r="C203" s="429"/>
      <c r="D203" s="429"/>
      <c r="E203" s="429"/>
      <c r="F203" s="429"/>
      <c r="G203" s="429"/>
      <c r="H203" s="429"/>
      <c r="I203" s="429"/>
    </row>
    <row r="204" spans="2:9">
      <c r="B204" s="429"/>
      <c r="C204" s="429"/>
      <c r="D204" s="429"/>
      <c r="E204" s="429"/>
      <c r="F204" s="429"/>
      <c r="G204" s="429"/>
      <c r="H204" s="429"/>
      <c r="I204" s="429"/>
    </row>
    <row r="205" spans="2:9">
      <c r="B205" s="429"/>
      <c r="C205" s="429"/>
      <c r="D205" s="429"/>
      <c r="E205" s="429"/>
      <c r="F205" s="429"/>
      <c r="G205" s="429"/>
      <c r="H205" s="429"/>
      <c r="I205" s="429"/>
    </row>
    <row r="206" spans="2:9">
      <c r="B206" s="429"/>
      <c r="C206" s="429"/>
      <c r="D206" s="429"/>
      <c r="E206" s="429"/>
      <c r="F206" s="429"/>
      <c r="G206" s="429"/>
      <c r="H206" s="429"/>
      <c r="I206" s="429"/>
    </row>
    <row r="207" spans="2:9">
      <c r="B207" s="429"/>
      <c r="C207" s="429"/>
      <c r="D207" s="429"/>
      <c r="E207" s="429"/>
      <c r="F207" s="429"/>
      <c r="G207" s="429"/>
      <c r="H207" s="429"/>
      <c r="I207" s="429"/>
    </row>
    <row r="208" spans="2:9">
      <c r="B208" s="429"/>
      <c r="C208" s="429"/>
      <c r="D208" s="429"/>
      <c r="E208" s="429"/>
      <c r="F208" s="429"/>
      <c r="G208" s="429"/>
      <c r="H208" s="429"/>
      <c r="I208" s="429"/>
    </row>
    <row r="209" spans="2:9">
      <c r="B209" s="429"/>
      <c r="C209" s="429"/>
      <c r="D209" s="429"/>
      <c r="E209" s="429"/>
      <c r="F209" s="429"/>
      <c r="G209" s="429"/>
      <c r="H209" s="429"/>
      <c r="I209" s="429"/>
    </row>
    <row r="210" spans="2:9">
      <c r="B210" s="429"/>
      <c r="C210" s="429"/>
      <c r="D210" s="429"/>
      <c r="E210" s="429"/>
      <c r="F210" s="429"/>
      <c r="G210" s="429"/>
      <c r="H210" s="429"/>
      <c r="I210" s="429"/>
    </row>
    <row r="211" spans="2:9">
      <c r="B211" s="429"/>
      <c r="C211" s="429"/>
      <c r="D211" s="429"/>
      <c r="E211" s="429"/>
      <c r="F211" s="429"/>
      <c r="G211" s="429"/>
      <c r="H211" s="429"/>
      <c r="I211" s="429"/>
    </row>
    <row r="212" spans="2:9">
      <c r="B212" s="429"/>
      <c r="C212" s="429"/>
      <c r="D212" s="429"/>
      <c r="E212" s="429"/>
      <c r="F212" s="429"/>
      <c r="G212" s="429"/>
      <c r="H212" s="429"/>
      <c r="I212" s="429"/>
    </row>
    <row r="213" spans="2:9">
      <c r="B213" s="429"/>
      <c r="C213" s="429"/>
      <c r="D213" s="429"/>
      <c r="E213" s="429"/>
      <c r="F213" s="429"/>
      <c r="G213" s="429"/>
      <c r="H213" s="429"/>
      <c r="I213" s="429"/>
    </row>
    <row r="214" spans="2:9">
      <c r="B214" s="429"/>
      <c r="C214" s="429"/>
      <c r="D214" s="429"/>
      <c r="E214" s="429"/>
      <c r="F214" s="429"/>
      <c r="G214" s="429"/>
      <c r="H214" s="429"/>
      <c r="I214" s="429"/>
    </row>
    <row r="215" spans="2:9">
      <c r="B215" s="429"/>
      <c r="C215" s="429"/>
      <c r="D215" s="429"/>
      <c r="E215" s="429"/>
      <c r="F215" s="429"/>
      <c r="G215" s="429"/>
      <c r="H215" s="429"/>
      <c r="I215" s="429"/>
    </row>
    <row r="216" spans="2:9">
      <c r="B216" s="429"/>
      <c r="C216" s="429"/>
      <c r="D216" s="429"/>
      <c r="E216" s="429"/>
      <c r="F216" s="429"/>
      <c r="G216" s="429"/>
      <c r="H216" s="429"/>
      <c r="I216" s="429"/>
    </row>
    <row r="217" spans="2:9">
      <c r="B217" s="429"/>
      <c r="C217" s="429"/>
      <c r="D217" s="429"/>
      <c r="E217" s="429"/>
      <c r="F217" s="429"/>
      <c r="G217" s="429"/>
      <c r="H217" s="429"/>
      <c r="I217" s="429"/>
    </row>
    <row r="218" spans="2:9">
      <c r="B218" s="429"/>
      <c r="C218" s="429"/>
      <c r="D218" s="429"/>
      <c r="E218" s="429"/>
      <c r="F218" s="429"/>
      <c r="G218" s="429"/>
      <c r="H218" s="429"/>
      <c r="I218" s="429"/>
    </row>
    <row r="219" spans="2:9">
      <c r="B219" s="429"/>
      <c r="C219" s="429"/>
      <c r="D219" s="429"/>
      <c r="E219" s="429"/>
      <c r="F219" s="429"/>
      <c r="G219" s="429"/>
      <c r="H219" s="429"/>
      <c r="I219" s="429"/>
    </row>
    <row r="220" spans="2:9">
      <c r="B220" s="429"/>
      <c r="C220" s="429"/>
      <c r="D220" s="429"/>
      <c r="E220" s="429"/>
      <c r="F220" s="429"/>
      <c r="G220" s="429"/>
      <c r="H220" s="429"/>
      <c r="I220" s="429"/>
    </row>
    <row r="221" spans="2:9">
      <c r="B221" s="429"/>
      <c r="C221" s="429"/>
      <c r="D221" s="429"/>
      <c r="E221" s="429"/>
      <c r="F221" s="429"/>
      <c r="G221" s="429"/>
      <c r="H221" s="429"/>
      <c r="I221" s="429"/>
    </row>
    <row r="222" spans="2:9">
      <c r="B222" s="429"/>
      <c r="C222" s="429"/>
      <c r="D222" s="429"/>
      <c r="E222" s="429"/>
      <c r="F222" s="429"/>
      <c r="G222" s="429"/>
      <c r="H222" s="429"/>
      <c r="I222" s="429"/>
    </row>
    <row r="223" spans="2:9">
      <c r="B223" s="429"/>
      <c r="C223" s="429"/>
      <c r="D223" s="429"/>
      <c r="E223" s="429"/>
      <c r="F223" s="429"/>
      <c r="G223" s="429"/>
      <c r="H223" s="429"/>
      <c r="I223" s="429"/>
    </row>
    <row r="224" spans="2:9">
      <c r="B224" s="429"/>
      <c r="C224" s="429"/>
      <c r="D224" s="429"/>
      <c r="E224" s="429"/>
      <c r="F224" s="429"/>
      <c r="G224" s="429"/>
      <c r="H224" s="429"/>
      <c r="I224" s="429"/>
    </row>
    <row r="225" spans="2:9">
      <c r="B225" s="429"/>
      <c r="C225" s="429"/>
      <c r="D225" s="429"/>
      <c r="E225" s="429"/>
      <c r="F225" s="429"/>
      <c r="G225" s="429"/>
      <c r="H225" s="429"/>
      <c r="I225" s="429"/>
    </row>
    <row r="226" spans="2:9">
      <c r="B226" s="429"/>
      <c r="C226" s="429"/>
      <c r="D226" s="429"/>
      <c r="E226" s="429"/>
      <c r="F226" s="429"/>
      <c r="G226" s="429"/>
      <c r="H226" s="429"/>
      <c r="I226" s="429"/>
    </row>
    <row r="227" spans="2:9">
      <c r="B227" s="429"/>
      <c r="C227" s="429"/>
      <c r="D227" s="429"/>
      <c r="E227" s="429"/>
      <c r="F227" s="429"/>
      <c r="G227" s="429"/>
      <c r="H227" s="429"/>
      <c r="I227" s="429"/>
    </row>
    <row r="228" spans="2:9">
      <c r="B228" s="429"/>
      <c r="C228" s="429"/>
      <c r="D228" s="429"/>
      <c r="E228" s="429"/>
      <c r="F228" s="429"/>
      <c r="G228" s="429"/>
      <c r="H228" s="429"/>
      <c r="I228" s="429"/>
    </row>
    <row r="229" spans="2:9">
      <c r="B229" s="429"/>
      <c r="C229" s="429"/>
      <c r="D229" s="429"/>
      <c r="E229" s="429"/>
      <c r="F229" s="429"/>
      <c r="G229" s="429"/>
      <c r="H229" s="429"/>
      <c r="I229" s="429"/>
    </row>
    <row r="230" spans="2:9">
      <c r="B230" s="429"/>
      <c r="C230" s="429"/>
      <c r="D230" s="429"/>
      <c r="E230" s="429"/>
      <c r="F230" s="429"/>
      <c r="G230" s="429"/>
      <c r="H230" s="429"/>
      <c r="I230" s="429"/>
    </row>
    <row r="231" spans="2:9">
      <c r="B231" s="429"/>
      <c r="C231" s="429"/>
      <c r="D231" s="429"/>
      <c r="E231" s="429"/>
      <c r="F231" s="429"/>
      <c r="G231" s="429"/>
      <c r="H231" s="429"/>
      <c r="I231" s="429"/>
    </row>
    <row r="232" spans="2:9">
      <c r="B232" s="429"/>
      <c r="C232" s="429"/>
      <c r="D232" s="429"/>
      <c r="E232" s="429"/>
      <c r="F232" s="429"/>
      <c r="G232" s="429"/>
      <c r="H232" s="429"/>
      <c r="I232" s="429"/>
    </row>
    <row r="233" spans="2:9">
      <c r="B233" s="429"/>
      <c r="C233" s="429"/>
      <c r="D233" s="429"/>
      <c r="E233" s="429"/>
      <c r="F233" s="429"/>
      <c r="G233" s="429"/>
      <c r="H233" s="429"/>
      <c r="I233" s="429"/>
    </row>
    <row r="234" spans="2:9">
      <c r="B234" s="429"/>
      <c r="C234" s="429"/>
      <c r="D234" s="429"/>
      <c r="E234" s="429"/>
      <c r="F234" s="429"/>
      <c r="G234" s="429"/>
      <c r="H234" s="429"/>
      <c r="I234" s="429"/>
    </row>
    <row r="235" spans="2:9">
      <c r="B235" s="429"/>
      <c r="C235" s="429"/>
      <c r="D235" s="429"/>
      <c r="E235" s="429"/>
      <c r="F235" s="429"/>
      <c r="G235" s="429"/>
      <c r="H235" s="429"/>
      <c r="I235" s="429"/>
    </row>
    <row r="236" spans="2:9">
      <c r="B236" s="429"/>
      <c r="C236" s="429"/>
      <c r="D236" s="429"/>
      <c r="E236" s="429"/>
      <c r="F236" s="429"/>
      <c r="G236" s="429"/>
      <c r="H236" s="429"/>
      <c r="I236" s="429"/>
    </row>
    <row r="237" spans="2:9">
      <c r="B237" s="429"/>
      <c r="C237" s="429"/>
      <c r="D237" s="429"/>
      <c r="E237" s="429"/>
      <c r="F237" s="429"/>
      <c r="G237" s="429"/>
      <c r="H237" s="429"/>
      <c r="I237" s="429"/>
    </row>
    <row r="238" spans="2:9">
      <c r="B238" s="429"/>
      <c r="C238" s="429"/>
      <c r="D238" s="429"/>
      <c r="E238" s="429"/>
      <c r="F238" s="429"/>
      <c r="G238" s="429"/>
      <c r="H238" s="429"/>
      <c r="I238" s="429"/>
    </row>
    <row r="239" spans="2:9">
      <c r="B239" s="429"/>
      <c r="C239" s="429"/>
      <c r="D239" s="429"/>
      <c r="E239" s="429"/>
      <c r="F239" s="429"/>
      <c r="G239" s="429"/>
      <c r="H239" s="429"/>
      <c r="I239" s="429"/>
    </row>
    <row r="240" spans="2:9">
      <c r="B240" s="429"/>
      <c r="C240" s="429"/>
      <c r="D240" s="429"/>
      <c r="E240" s="429"/>
      <c r="F240" s="429"/>
      <c r="G240" s="429"/>
      <c r="H240" s="429"/>
      <c r="I240" s="429"/>
    </row>
    <row r="241" spans="2:9">
      <c r="B241" s="429"/>
      <c r="C241" s="429"/>
      <c r="D241" s="429"/>
      <c r="E241" s="429"/>
      <c r="F241" s="429"/>
      <c r="G241" s="429"/>
      <c r="H241" s="429"/>
      <c r="I241" s="429"/>
    </row>
    <row r="242" spans="2:9">
      <c r="B242" s="429"/>
      <c r="C242" s="429"/>
      <c r="D242" s="429"/>
      <c r="E242" s="429"/>
      <c r="F242" s="429"/>
      <c r="G242" s="429"/>
      <c r="H242" s="429"/>
      <c r="I242" s="429"/>
    </row>
    <row r="243" spans="2:9">
      <c r="B243" s="429"/>
      <c r="C243" s="429"/>
      <c r="D243" s="429"/>
      <c r="E243" s="429"/>
      <c r="F243" s="429"/>
      <c r="G243" s="429"/>
      <c r="H243" s="429"/>
      <c r="I243" s="429"/>
    </row>
    <row r="244" spans="2:9">
      <c r="B244" s="429"/>
      <c r="C244" s="429"/>
      <c r="D244" s="429"/>
      <c r="E244" s="429"/>
      <c r="F244" s="429"/>
      <c r="G244" s="429"/>
      <c r="H244" s="429"/>
      <c r="I244" s="429"/>
    </row>
    <row r="245" spans="2:9">
      <c r="B245" s="429"/>
      <c r="C245" s="429"/>
      <c r="D245" s="429"/>
      <c r="E245" s="429"/>
      <c r="F245" s="429"/>
      <c r="G245" s="429"/>
      <c r="H245" s="429"/>
      <c r="I245" s="429"/>
    </row>
    <row r="246" spans="2:9">
      <c r="B246" s="429"/>
      <c r="C246" s="429"/>
      <c r="D246" s="429"/>
      <c r="E246" s="429"/>
      <c r="F246" s="429"/>
      <c r="G246" s="429"/>
      <c r="H246" s="429"/>
      <c r="I246" s="429"/>
    </row>
    <row r="247" spans="2:9">
      <c r="B247" s="429"/>
      <c r="C247" s="429"/>
      <c r="D247" s="429"/>
      <c r="E247" s="429"/>
      <c r="F247" s="429"/>
      <c r="G247" s="429"/>
      <c r="H247" s="429"/>
      <c r="I247" s="429"/>
    </row>
    <row r="248" spans="2:9">
      <c r="B248" s="429"/>
      <c r="C248" s="429"/>
      <c r="D248" s="429"/>
      <c r="E248" s="429"/>
      <c r="F248" s="429"/>
      <c r="G248" s="429"/>
      <c r="H248" s="429"/>
      <c r="I248" s="429"/>
    </row>
    <row r="249" spans="2:9">
      <c r="B249" s="429"/>
      <c r="C249" s="429"/>
      <c r="D249" s="429"/>
      <c r="E249" s="429"/>
      <c r="F249" s="429"/>
      <c r="G249" s="429"/>
      <c r="H249" s="429"/>
      <c r="I249" s="429"/>
    </row>
  </sheetData>
  <mergeCells count="2">
    <mergeCell ref="B5:I5"/>
    <mergeCell ref="A44:I4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A4" zoomScaleNormal="100" workbookViewId="0">
      <selection activeCell="A2" sqref="A2"/>
    </sheetView>
  </sheetViews>
  <sheetFormatPr defaultRowHeight="12.75"/>
  <cols>
    <col min="1" max="1" width="20.85546875" style="222" customWidth="1"/>
    <col min="2" max="2" width="12.7109375" style="222" customWidth="1"/>
    <col min="3" max="3" width="14.7109375" style="222" customWidth="1"/>
    <col min="4" max="6" width="12.7109375" style="222" customWidth="1"/>
    <col min="7" max="8" width="14.7109375" style="222" customWidth="1"/>
    <col min="9" max="10" width="12.7109375" style="222" customWidth="1"/>
    <col min="11" max="256" width="9.140625" style="222"/>
    <col min="257" max="257" width="20.85546875" style="222" customWidth="1"/>
    <col min="258" max="258" width="12.7109375" style="222" customWidth="1"/>
    <col min="259" max="259" width="14.7109375" style="222" customWidth="1"/>
    <col min="260" max="262" width="12.7109375" style="222" customWidth="1"/>
    <col min="263" max="264" width="14.7109375" style="222" customWidth="1"/>
    <col min="265" max="266" width="12.7109375" style="222" customWidth="1"/>
    <col min="267" max="512" width="9.140625" style="222"/>
    <col min="513" max="513" width="20.85546875" style="222" customWidth="1"/>
    <col min="514" max="514" width="12.7109375" style="222" customWidth="1"/>
    <col min="515" max="515" width="14.7109375" style="222" customWidth="1"/>
    <col min="516" max="518" width="12.7109375" style="222" customWidth="1"/>
    <col min="519" max="520" width="14.7109375" style="222" customWidth="1"/>
    <col min="521" max="522" width="12.7109375" style="222" customWidth="1"/>
    <col min="523" max="768" width="9.140625" style="222"/>
    <col min="769" max="769" width="20.85546875" style="222" customWidth="1"/>
    <col min="770" max="770" width="12.7109375" style="222" customWidth="1"/>
    <col min="771" max="771" width="14.7109375" style="222" customWidth="1"/>
    <col min="772" max="774" width="12.7109375" style="222" customWidth="1"/>
    <col min="775" max="776" width="14.7109375" style="222" customWidth="1"/>
    <col min="777" max="778" width="12.7109375" style="222" customWidth="1"/>
    <col min="779" max="1024" width="9.140625" style="222"/>
    <col min="1025" max="1025" width="20.85546875" style="222" customWidth="1"/>
    <col min="1026" max="1026" width="12.7109375" style="222" customWidth="1"/>
    <col min="1027" max="1027" width="14.7109375" style="222" customWidth="1"/>
    <col min="1028" max="1030" width="12.7109375" style="222" customWidth="1"/>
    <col min="1031" max="1032" width="14.7109375" style="222" customWidth="1"/>
    <col min="1033" max="1034" width="12.7109375" style="222" customWidth="1"/>
    <col min="1035" max="1280" width="9.140625" style="222"/>
    <col min="1281" max="1281" width="20.85546875" style="222" customWidth="1"/>
    <col min="1282" max="1282" width="12.7109375" style="222" customWidth="1"/>
    <col min="1283" max="1283" width="14.7109375" style="222" customWidth="1"/>
    <col min="1284" max="1286" width="12.7109375" style="222" customWidth="1"/>
    <col min="1287" max="1288" width="14.7109375" style="222" customWidth="1"/>
    <col min="1289" max="1290" width="12.7109375" style="222" customWidth="1"/>
    <col min="1291" max="1536" width="9.140625" style="222"/>
    <col min="1537" max="1537" width="20.85546875" style="222" customWidth="1"/>
    <col min="1538" max="1538" width="12.7109375" style="222" customWidth="1"/>
    <col min="1539" max="1539" width="14.7109375" style="222" customWidth="1"/>
    <col min="1540" max="1542" width="12.7109375" style="222" customWidth="1"/>
    <col min="1543" max="1544" width="14.7109375" style="222" customWidth="1"/>
    <col min="1545" max="1546" width="12.7109375" style="222" customWidth="1"/>
    <col min="1547" max="1792" width="9.140625" style="222"/>
    <col min="1793" max="1793" width="20.85546875" style="222" customWidth="1"/>
    <col min="1794" max="1794" width="12.7109375" style="222" customWidth="1"/>
    <col min="1795" max="1795" width="14.7109375" style="222" customWidth="1"/>
    <col min="1796" max="1798" width="12.7109375" style="222" customWidth="1"/>
    <col min="1799" max="1800" width="14.7109375" style="222" customWidth="1"/>
    <col min="1801" max="1802" width="12.7109375" style="222" customWidth="1"/>
    <col min="1803" max="2048" width="9.140625" style="222"/>
    <col min="2049" max="2049" width="20.85546875" style="222" customWidth="1"/>
    <col min="2050" max="2050" width="12.7109375" style="222" customWidth="1"/>
    <col min="2051" max="2051" width="14.7109375" style="222" customWidth="1"/>
    <col min="2052" max="2054" width="12.7109375" style="222" customWidth="1"/>
    <col min="2055" max="2056" width="14.7109375" style="222" customWidth="1"/>
    <col min="2057" max="2058" width="12.7109375" style="222" customWidth="1"/>
    <col min="2059" max="2304" width="9.140625" style="222"/>
    <col min="2305" max="2305" width="20.85546875" style="222" customWidth="1"/>
    <col min="2306" max="2306" width="12.7109375" style="222" customWidth="1"/>
    <col min="2307" max="2307" width="14.7109375" style="222" customWidth="1"/>
    <col min="2308" max="2310" width="12.7109375" style="222" customWidth="1"/>
    <col min="2311" max="2312" width="14.7109375" style="222" customWidth="1"/>
    <col min="2313" max="2314" width="12.7109375" style="222" customWidth="1"/>
    <col min="2315" max="2560" width="9.140625" style="222"/>
    <col min="2561" max="2561" width="20.85546875" style="222" customWidth="1"/>
    <col min="2562" max="2562" width="12.7109375" style="222" customWidth="1"/>
    <col min="2563" max="2563" width="14.7109375" style="222" customWidth="1"/>
    <col min="2564" max="2566" width="12.7109375" style="222" customWidth="1"/>
    <col min="2567" max="2568" width="14.7109375" style="222" customWidth="1"/>
    <col min="2569" max="2570" width="12.7109375" style="222" customWidth="1"/>
    <col min="2571" max="2816" width="9.140625" style="222"/>
    <col min="2817" max="2817" width="20.85546875" style="222" customWidth="1"/>
    <col min="2818" max="2818" width="12.7109375" style="222" customWidth="1"/>
    <col min="2819" max="2819" width="14.7109375" style="222" customWidth="1"/>
    <col min="2820" max="2822" width="12.7109375" style="222" customWidth="1"/>
    <col min="2823" max="2824" width="14.7109375" style="222" customWidth="1"/>
    <col min="2825" max="2826" width="12.7109375" style="222" customWidth="1"/>
    <col min="2827" max="3072" width="9.140625" style="222"/>
    <col min="3073" max="3073" width="20.85546875" style="222" customWidth="1"/>
    <col min="3074" max="3074" width="12.7109375" style="222" customWidth="1"/>
    <col min="3075" max="3075" width="14.7109375" style="222" customWidth="1"/>
    <col min="3076" max="3078" width="12.7109375" style="222" customWidth="1"/>
    <col min="3079" max="3080" width="14.7109375" style="222" customWidth="1"/>
    <col min="3081" max="3082" width="12.7109375" style="222" customWidth="1"/>
    <col min="3083" max="3328" width="9.140625" style="222"/>
    <col min="3329" max="3329" width="20.85546875" style="222" customWidth="1"/>
    <col min="3330" max="3330" width="12.7109375" style="222" customWidth="1"/>
    <col min="3331" max="3331" width="14.7109375" style="222" customWidth="1"/>
    <col min="3332" max="3334" width="12.7109375" style="222" customWidth="1"/>
    <col min="3335" max="3336" width="14.7109375" style="222" customWidth="1"/>
    <col min="3337" max="3338" width="12.7109375" style="222" customWidth="1"/>
    <col min="3339" max="3584" width="9.140625" style="222"/>
    <col min="3585" max="3585" width="20.85546875" style="222" customWidth="1"/>
    <col min="3586" max="3586" width="12.7109375" style="222" customWidth="1"/>
    <col min="3587" max="3587" width="14.7109375" style="222" customWidth="1"/>
    <col min="3588" max="3590" width="12.7109375" style="222" customWidth="1"/>
    <col min="3591" max="3592" width="14.7109375" style="222" customWidth="1"/>
    <col min="3593" max="3594" width="12.7109375" style="222" customWidth="1"/>
    <col min="3595" max="3840" width="9.140625" style="222"/>
    <col min="3841" max="3841" width="20.85546875" style="222" customWidth="1"/>
    <col min="3842" max="3842" width="12.7109375" style="222" customWidth="1"/>
    <col min="3843" max="3843" width="14.7109375" style="222" customWidth="1"/>
    <col min="3844" max="3846" width="12.7109375" style="222" customWidth="1"/>
    <col min="3847" max="3848" width="14.7109375" style="222" customWidth="1"/>
    <col min="3849" max="3850" width="12.7109375" style="222" customWidth="1"/>
    <col min="3851" max="4096" width="9.140625" style="222"/>
    <col min="4097" max="4097" width="20.85546875" style="222" customWidth="1"/>
    <col min="4098" max="4098" width="12.7109375" style="222" customWidth="1"/>
    <col min="4099" max="4099" width="14.7109375" style="222" customWidth="1"/>
    <col min="4100" max="4102" width="12.7109375" style="222" customWidth="1"/>
    <col min="4103" max="4104" width="14.7109375" style="222" customWidth="1"/>
    <col min="4105" max="4106" width="12.7109375" style="222" customWidth="1"/>
    <col min="4107" max="4352" width="9.140625" style="222"/>
    <col min="4353" max="4353" width="20.85546875" style="222" customWidth="1"/>
    <col min="4354" max="4354" width="12.7109375" style="222" customWidth="1"/>
    <col min="4355" max="4355" width="14.7109375" style="222" customWidth="1"/>
    <col min="4356" max="4358" width="12.7109375" style="222" customWidth="1"/>
    <col min="4359" max="4360" width="14.7109375" style="222" customWidth="1"/>
    <col min="4361" max="4362" width="12.7109375" style="222" customWidth="1"/>
    <col min="4363" max="4608" width="9.140625" style="222"/>
    <col min="4609" max="4609" width="20.85546875" style="222" customWidth="1"/>
    <col min="4610" max="4610" width="12.7109375" style="222" customWidth="1"/>
    <col min="4611" max="4611" width="14.7109375" style="222" customWidth="1"/>
    <col min="4612" max="4614" width="12.7109375" style="222" customWidth="1"/>
    <col min="4615" max="4616" width="14.7109375" style="222" customWidth="1"/>
    <col min="4617" max="4618" width="12.7109375" style="222" customWidth="1"/>
    <col min="4619" max="4864" width="9.140625" style="222"/>
    <col min="4865" max="4865" width="20.85546875" style="222" customWidth="1"/>
    <col min="4866" max="4866" width="12.7109375" style="222" customWidth="1"/>
    <col min="4867" max="4867" width="14.7109375" style="222" customWidth="1"/>
    <col min="4868" max="4870" width="12.7109375" style="222" customWidth="1"/>
    <col min="4871" max="4872" width="14.7109375" style="222" customWidth="1"/>
    <col min="4873" max="4874" width="12.7109375" style="222" customWidth="1"/>
    <col min="4875" max="5120" width="9.140625" style="222"/>
    <col min="5121" max="5121" width="20.85546875" style="222" customWidth="1"/>
    <col min="5122" max="5122" width="12.7109375" style="222" customWidth="1"/>
    <col min="5123" max="5123" width="14.7109375" style="222" customWidth="1"/>
    <col min="5124" max="5126" width="12.7109375" style="222" customWidth="1"/>
    <col min="5127" max="5128" width="14.7109375" style="222" customWidth="1"/>
    <col min="5129" max="5130" width="12.7109375" style="222" customWidth="1"/>
    <col min="5131" max="5376" width="9.140625" style="222"/>
    <col min="5377" max="5377" width="20.85546875" style="222" customWidth="1"/>
    <col min="5378" max="5378" width="12.7109375" style="222" customWidth="1"/>
    <col min="5379" max="5379" width="14.7109375" style="222" customWidth="1"/>
    <col min="5380" max="5382" width="12.7109375" style="222" customWidth="1"/>
    <col min="5383" max="5384" width="14.7109375" style="222" customWidth="1"/>
    <col min="5385" max="5386" width="12.7109375" style="222" customWidth="1"/>
    <col min="5387" max="5632" width="9.140625" style="222"/>
    <col min="5633" max="5633" width="20.85546875" style="222" customWidth="1"/>
    <col min="5634" max="5634" width="12.7109375" style="222" customWidth="1"/>
    <col min="5635" max="5635" width="14.7109375" style="222" customWidth="1"/>
    <col min="5636" max="5638" width="12.7109375" style="222" customWidth="1"/>
    <col min="5639" max="5640" width="14.7109375" style="222" customWidth="1"/>
    <col min="5641" max="5642" width="12.7109375" style="222" customWidth="1"/>
    <col min="5643" max="5888" width="9.140625" style="222"/>
    <col min="5889" max="5889" width="20.85546875" style="222" customWidth="1"/>
    <col min="5890" max="5890" width="12.7109375" style="222" customWidth="1"/>
    <col min="5891" max="5891" width="14.7109375" style="222" customWidth="1"/>
    <col min="5892" max="5894" width="12.7109375" style="222" customWidth="1"/>
    <col min="5895" max="5896" width="14.7109375" style="222" customWidth="1"/>
    <col min="5897" max="5898" width="12.7109375" style="222" customWidth="1"/>
    <col min="5899" max="6144" width="9.140625" style="222"/>
    <col min="6145" max="6145" width="20.85546875" style="222" customWidth="1"/>
    <col min="6146" max="6146" width="12.7109375" style="222" customWidth="1"/>
    <col min="6147" max="6147" width="14.7109375" style="222" customWidth="1"/>
    <col min="6148" max="6150" width="12.7109375" style="222" customWidth="1"/>
    <col min="6151" max="6152" width="14.7109375" style="222" customWidth="1"/>
    <col min="6153" max="6154" width="12.7109375" style="222" customWidth="1"/>
    <col min="6155" max="6400" width="9.140625" style="222"/>
    <col min="6401" max="6401" width="20.85546875" style="222" customWidth="1"/>
    <col min="6402" max="6402" width="12.7109375" style="222" customWidth="1"/>
    <col min="6403" max="6403" width="14.7109375" style="222" customWidth="1"/>
    <col min="6404" max="6406" width="12.7109375" style="222" customWidth="1"/>
    <col min="6407" max="6408" width="14.7109375" style="222" customWidth="1"/>
    <col min="6409" max="6410" width="12.7109375" style="222" customWidth="1"/>
    <col min="6411" max="6656" width="9.140625" style="222"/>
    <col min="6657" max="6657" width="20.85546875" style="222" customWidth="1"/>
    <col min="6658" max="6658" width="12.7109375" style="222" customWidth="1"/>
    <col min="6659" max="6659" width="14.7109375" style="222" customWidth="1"/>
    <col min="6660" max="6662" width="12.7109375" style="222" customWidth="1"/>
    <col min="6663" max="6664" width="14.7109375" style="222" customWidth="1"/>
    <col min="6665" max="6666" width="12.7109375" style="222" customWidth="1"/>
    <col min="6667" max="6912" width="9.140625" style="222"/>
    <col min="6913" max="6913" width="20.85546875" style="222" customWidth="1"/>
    <col min="6914" max="6914" width="12.7109375" style="222" customWidth="1"/>
    <col min="6915" max="6915" width="14.7109375" style="222" customWidth="1"/>
    <col min="6916" max="6918" width="12.7109375" style="222" customWidth="1"/>
    <col min="6919" max="6920" width="14.7109375" style="222" customWidth="1"/>
    <col min="6921" max="6922" width="12.7109375" style="222" customWidth="1"/>
    <col min="6923" max="7168" width="9.140625" style="222"/>
    <col min="7169" max="7169" width="20.85546875" style="222" customWidth="1"/>
    <col min="7170" max="7170" width="12.7109375" style="222" customWidth="1"/>
    <col min="7171" max="7171" width="14.7109375" style="222" customWidth="1"/>
    <col min="7172" max="7174" width="12.7109375" style="222" customWidth="1"/>
    <col min="7175" max="7176" width="14.7109375" style="222" customWidth="1"/>
    <col min="7177" max="7178" width="12.7109375" style="222" customWidth="1"/>
    <col min="7179" max="7424" width="9.140625" style="222"/>
    <col min="7425" max="7425" width="20.85546875" style="222" customWidth="1"/>
    <col min="7426" max="7426" width="12.7109375" style="222" customWidth="1"/>
    <col min="7427" max="7427" width="14.7109375" style="222" customWidth="1"/>
    <col min="7428" max="7430" width="12.7109375" style="222" customWidth="1"/>
    <col min="7431" max="7432" width="14.7109375" style="222" customWidth="1"/>
    <col min="7433" max="7434" width="12.7109375" style="222" customWidth="1"/>
    <col min="7435" max="7680" width="9.140625" style="222"/>
    <col min="7681" max="7681" width="20.85546875" style="222" customWidth="1"/>
    <col min="7682" max="7682" width="12.7109375" style="222" customWidth="1"/>
    <col min="7683" max="7683" width="14.7109375" style="222" customWidth="1"/>
    <col min="7684" max="7686" width="12.7109375" style="222" customWidth="1"/>
    <col min="7687" max="7688" width="14.7109375" style="222" customWidth="1"/>
    <col min="7689" max="7690" width="12.7109375" style="222" customWidth="1"/>
    <col min="7691" max="7936" width="9.140625" style="222"/>
    <col min="7937" max="7937" width="20.85546875" style="222" customWidth="1"/>
    <col min="7938" max="7938" width="12.7109375" style="222" customWidth="1"/>
    <col min="7939" max="7939" width="14.7109375" style="222" customWidth="1"/>
    <col min="7940" max="7942" width="12.7109375" style="222" customWidth="1"/>
    <col min="7943" max="7944" width="14.7109375" style="222" customWidth="1"/>
    <col min="7945" max="7946" width="12.7109375" style="222" customWidth="1"/>
    <col min="7947" max="8192" width="9.140625" style="222"/>
    <col min="8193" max="8193" width="20.85546875" style="222" customWidth="1"/>
    <col min="8194" max="8194" width="12.7109375" style="222" customWidth="1"/>
    <col min="8195" max="8195" width="14.7109375" style="222" customWidth="1"/>
    <col min="8196" max="8198" width="12.7109375" style="222" customWidth="1"/>
    <col min="8199" max="8200" width="14.7109375" style="222" customWidth="1"/>
    <col min="8201" max="8202" width="12.7109375" style="222" customWidth="1"/>
    <col min="8203" max="8448" width="9.140625" style="222"/>
    <col min="8449" max="8449" width="20.85546875" style="222" customWidth="1"/>
    <col min="8450" max="8450" width="12.7109375" style="222" customWidth="1"/>
    <col min="8451" max="8451" width="14.7109375" style="222" customWidth="1"/>
    <col min="8452" max="8454" width="12.7109375" style="222" customWidth="1"/>
    <col min="8455" max="8456" width="14.7109375" style="222" customWidth="1"/>
    <col min="8457" max="8458" width="12.7109375" style="222" customWidth="1"/>
    <col min="8459" max="8704" width="9.140625" style="222"/>
    <col min="8705" max="8705" width="20.85546875" style="222" customWidth="1"/>
    <col min="8706" max="8706" width="12.7109375" style="222" customWidth="1"/>
    <col min="8707" max="8707" width="14.7109375" style="222" customWidth="1"/>
    <col min="8708" max="8710" width="12.7109375" style="222" customWidth="1"/>
    <col min="8711" max="8712" width="14.7109375" style="222" customWidth="1"/>
    <col min="8713" max="8714" width="12.7109375" style="222" customWidth="1"/>
    <col min="8715" max="8960" width="9.140625" style="222"/>
    <col min="8961" max="8961" width="20.85546875" style="222" customWidth="1"/>
    <col min="8962" max="8962" width="12.7109375" style="222" customWidth="1"/>
    <col min="8963" max="8963" width="14.7109375" style="222" customWidth="1"/>
    <col min="8964" max="8966" width="12.7109375" style="222" customWidth="1"/>
    <col min="8967" max="8968" width="14.7109375" style="222" customWidth="1"/>
    <col min="8969" max="8970" width="12.7109375" style="222" customWidth="1"/>
    <col min="8971" max="9216" width="9.140625" style="222"/>
    <col min="9217" max="9217" width="20.85546875" style="222" customWidth="1"/>
    <col min="9218" max="9218" width="12.7109375" style="222" customWidth="1"/>
    <col min="9219" max="9219" width="14.7109375" style="222" customWidth="1"/>
    <col min="9220" max="9222" width="12.7109375" style="222" customWidth="1"/>
    <col min="9223" max="9224" width="14.7109375" style="222" customWidth="1"/>
    <col min="9225" max="9226" width="12.7109375" style="222" customWidth="1"/>
    <col min="9227" max="9472" width="9.140625" style="222"/>
    <col min="9473" max="9473" width="20.85546875" style="222" customWidth="1"/>
    <col min="9474" max="9474" width="12.7109375" style="222" customWidth="1"/>
    <col min="9475" max="9475" width="14.7109375" style="222" customWidth="1"/>
    <col min="9476" max="9478" width="12.7109375" style="222" customWidth="1"/>
    <col min="9479" max="9480" width="14.7109375" style="222" customWidth="1"/>
    <col min="9481" max="9482" width="12.7109375" style="222" customWidth="1"/>
    <col min="9483" max="9728" width="9.140625" style="222"/>
    <col min="9729" max="9729" width="20.85546875" style="222" customWidth="1"/>
    <col min="9730" max="9730" width="12.7109375" style="222" customWidth="1"/>
    <col min="9731" max="9731" width="14.7109375" style="222" customWidth="1"/>
    <col min="9732" max="9734" width="12.7109375" style="222" customWidth="1"/>
    <col min="9735" max="9736" width="14.7109375" style="222" customWidth="1"/>
    <col min="9737" max="9738" width="12.7109375" style="222" customWidth="1"/>
    <col min="9739" max="9984" width="9.140625" style="222"/>
    <col min="9985" max="9985" width="20.85546875" style="222" customWidth="1"/>
    <col min="9986" max="9986" width="12.7109375" style="222" customWidth="1"/>
    <col min="9987" max="9987" width="14.7109375" style="222" customWidth="1"/>
    <col min="9988" max="9990" width="12.7109375" style="222" customWidth="1"/>
    <col min="9991" max="9992" width="14.7109375" style="222" customWidth="1"/>
    <col min="9993" max="9994" width="12.7109375" style="222" customWidth="1"/>
    <col min="9995" max="10240" width="9.140625" style="222"/>
    <col min="10241" max="10241" width="20.85546875" style="222" customWidth="1"/>
    <col min="10242" max="10242" width="12.7109375" style="222" customWidth="1"/>
    <col min="10243" max="10243" width="14.7109375" style="222" customWidth="1"/>
    <col min="10244" max="10246" width="12.7109375" style="222" customWidth="1"/>
    <col min="10247" max="10248" width="14.7109375" style="222" customWidth="1"/>
    <col min="10249" max="10250" width="12.7109375" style="222" customWidth="1"/>
    <col min="10251" max="10496" width="9.140625" style="222"/>
    <col min="10497" max="10497" width="20.85546875" style="222" customWidth="1"/>
    <col min="10498" max="10498" width="12.7109375" style="222" customWidth="1"/>
    <col min="10499" max="10499" width="14.7109375" style="222" customWidth="1"/>
    <col min="10500" max="10502" width="12.7109375" style="222" customWidth="1"/>
    <col min="10503" max="10504" width="14.7109375" style="222" customWidth="1"/>
    <col min="10505" max="10506" width="12.7109375" style="222" customWidth="1"/>
    <col min="10507" max="10752" width="9.140625" style="222"/>
    <col min="10753" max="10753" width="20.85546875" style="222" customWidth="1"/>
    <col min="10754" max="10754" width="12.7109375" style="222" customWidth="1"/>
    <col min="10755" max="10755" width="14.7109375" style="222" customWidth="1"/>
    <col min="10756" max="10758" width="12.7109375" style="222" customWidth="1"/>
    <col min="10759" max="10760" width="14.7109375" style="222" customWidth="1"/>
    <col min="10761" max="10762" width="12.7109375" style="222" customWidth="1"/>
    <col min="10763" max="11008" width="9.140625" style="222"/>
    <col min="11009" max="11009" width="20.85546875" style="222" customWidth="1"/>
    <col min="11010" max="11010" width="12.7109375" style="222" customWidth="1"/>
    <col min="11011" max="11011" width="14.7109375" style="222" customWidth="1"/>
    <col min="11012" max="11014" width="12.7109375" style="222" customWidth="1"/>
    <col min="11015" max="11016" width="14.7109375" style="222" customWidth="1"/>
    <col min="11017" max="11018" width="12.7109375" style="222" customWidth="1"/>
    <col min="11019" max="11264" width="9.140625" style="222"/>
    <col min="11265" max="11265" width="20.85546875" style="222" customWidth="1"/>
    <col min="11266" max="11266" width="12.7109375" style="222" customWidth="1"/>
    <col min="11267" max="11267" width="14.7109375" style="222" customWidth="1"/>
    <col min="11268" max="11270" width="12.7109375" style="222" customWidth="1"/>
    <col min="11271" max="11272" width="14.7109375" style="222" customWidth="1"/>
    <col min="11273" max="11274" width="12.7109375" style="222" customWidth="1"/>
    <col min="11275" max="11520" width="9.140625" style="222"/>
    <col min="11521" max="11521" width="20.85546875" style="222" customWidth="1"/>
    <col min="11522" max="11522" width="12.7109375" style="222" customWidth="1"/>
    <col min="11523" max="11523" width="14.7109375" style="222" customWidth="1"/>
    <col min="11524" max="11526" width="12.7109375" style="222" customWidth="1"/>
    <col min="11527" max="11528" width="14.7109375" style="222" customWidth="1"/>
    <col min="11529" max="11530" width="12.7109375" style="222" customWidth="1"/>
    <col min="11531" max="11776" width="9.140625" style="222"/>
    <col min="11777" max="11777" width="20.85546875" style="222" customWidth="1"/>
    <col min="11778" max="11778" width="12.7109375" style="222" customWidth="1"/>
    <col min="11779" max="11779" width="14.7109375" style="222" customWidth="1"/>
    <col min="11780" max="11782" width="12.7109375" style="222" customWidth="1"/>
    <col min="11783" max="11784" width="14.7109375" style="222" customWidth="1"/>
    <col min="11785" max="11786" width="12.7109375" style="222" customWidth="1"/>
    <col min="11787" max="12032" width="9.140625" style="222"/>
    <col min="12033" max="12033" width="20.85546875" style="222" customWidth="1"/>
    <col min="12034" max="12034" width="12.7109375" style="222" customWidth="1"/>
    <col min="12035" max="12035" width="14.7109375" style="222" customWidth="1"/>
    <col min="12036" max="12038" width="12.7109375" style="222" customWidth="1"/>
    <col min="12039" max="12040" width="14.7109375" style="222" customWidth="1"/>
    <col min="12041" max="12042" width="12.7109375" style="222" customWidth="1"/>
    <col min="12043" max="12288" width="9.140625" style="222"/>
    <col min="12289" max="12289" width="20.85546875" style="222" customWidth="1"/>
    <col min="12290" max="12290" width="12.7109375" style="222" customWidth="1"/>
    <col min="12291" max="12291" width="14.7109375" style="222" customWidth="1"/>
    <col min="12292" max="12294" width="12.7109375" style="222" customWidth="1"/>
    <col min="12295" max="12296" width="14.7109375" style="222" customWidth="1"/>
    <col min="12297" max="12298" width="12.7109375" style="222" customWidth="1"/>
    <col min="12299" max="12544" width="9.140625" style="222"/>
    <col min="12545" max="12545" width="20.85546875" style="222" customWidth="1"/>
    <col min="12546" max="12546" width="12.7109375" style="222" customWidth="1"/>
    <col min="12547" max="12547" width="14.7109375" style="222" customWidth="1"/>
    <col min="12548" max="12550" width="12.7109375" style="222" customWidth="1"/>
    <col min="12551" max="12552" width="14.7109375" style="222" customWidth="1"/>
    <col min="12553" max="12554" width="12.7109375" style="222" customWidth="1"/>
    <col min="12555" max="12800" width="9.140625" style="222"/>
    <col min="12801" max="12801" width="20.85546875" style="222" customWidth="1"/>
    <col min="12802" max="12802" width="12.7109375" style="222" customWidth="1"/>
    <col min="12803" max="12803" width="14.7109375" style="222" customWidth="1"/>
    <col min="12804" max="12806" width="12.7109375" style="222" customWidth="1"/>
    <col min="12807" max="12808" width="14.7109375" style="222" customWidth="1"/>
    <col min="12809" max="12810" width="12.7109375" style="222" customWidth="1"/>
    <col min="12811" max="13056" width="9.140625" style="222"/>
    <col min="13057" max="13057" width="20.85546875" style="222" customWidth="1"/>
    <col min="13058" max="13058" width="12.7109375" style="222" customWidth="1"/>
    <col min="13059" max="13059" width="14.7109375" style="222" customWidth="1"/>
    <col min="13060" max="13062" width="12.7109375" style="222" customWidth="1"/>
    <col min="13063" max="13064" width="14.7109375" style="222" customWidth="1"/>
    <col min="13065" max="13066" width="12.7109375" style="222" customWidth="1"/>
    <col min="13067" max="13312" width="9.140625" style="222"/>
    <col min="13313" max="13313" width="20.85546875" style="222" customWidth="1"/>
    <col min="13314" max="13314" width="12.7109375" style="222" customWidth="1"/>
    <col min="13315" max="13315" width="14.7109375" style="222" customWidth="1"/>
    <col min="13316" max="13318" width="12.7109375" style="222" customWidth="1"/>
    <col min="13319" max="13320" width="14.7109375" style="222" customWidth="1"/>
    <col min="13321" max="13322" width="12.7109375" style="222" customWidth="1"/>
    <col min="13323" max="13568" width="9.140625" style="222"/>
    <col min="13569" max="13569" width="20.85546875" style="222" customWidth="1"/>
    <col min="13570" max="13570" width="12.7109375" style="222" customWidth="1"/>
    <col min="13571" max="13571" width="14.7109375" style="222" customWidth="1"/>
    <col min="13572" max="13574" width="12.7109375" style="222" customWidth="1"/>
    <col min="13575" max="13576" width="14.7109375" style="222" customWidth="1"/>
    <col min="13577" max="13578" width="12.7109375" style="222" customWidth="1"/>
    <col min="13579" max="13824" width="9.140625" style="222"/>
    <col min="13825" max="13825" width="20.85546875" style="222" customWidth="1"/>
    <col min="13826" max="13826" width="12.7109375" style="222" customWidth="1"/>
    <col min="13827" max="13827" width="14.7109375" style="222" customWidth="1"/>
    <col min="13828" max="13830" width="12.7109375" style="222" customWidth="1"/>
    <col min="13831" max="13832" width="14.7109375" style="222" customWidth="1"/>
    <col min="13833" max="13834" width="12.7109375" style="222" customWidth="1"/>
    <col min="13835" max="14080" width="9.140625" style="222"/>
    <col min="14081" max="14081" width="20.85546875" style="222" customWidth="1"/>
    <col min="14082" max="14082" width="12.7109375" style="222" customWidth="1"/>
    <col min="14083" max="14083" width="14.7109375" style="222" customWidth="1"/>
    <col min="14084" max="14086" width="12.7109375" style="222" customWidth="1"/>
    <col min="14087" max="14088" width="14.7109375" style="222" customWidth="1"/>
    <col min="14089" max="14090" width="12.7109375" style="222" customWidth="1"/>
    <col min="14091" max="14336" width="9.140625" style="222"/>
    <col min="14337" max="14337" width="20.85546875" style="222" customWidth="1"/>
    <col min="14338" max="14338" width="12.7109375" style="222" customWidth="1"/>
    <col min="14339" max="14339" width="14.7109375" style="222" customWidth="1"/>
    <col min="14340" max="14342" width="12.7109375" style="222" customWidth="1"/>
    <col min="14343" max="14344" width="14.7109375" style="222" customWidth="1"/>
    <col min="14345" max="14346" width="12.7109375" style="222" customWidth="1"/>
    <col min="14347" max="14592" width="9.140625" style="222"/>
    <col min="14593" max="14593" width="20.85546875" style="222" customWidth="1"/>
    <col min="14594" max="14594" width="12.7109375" style="222" customWidth="1"/>
    <col min="14595" max="14595" width="14.7109375" style="222" customWidth="1"/>
    <col min="14596" max="14598" width="12.7109375" style="222" customWidth="1"/>
    <col min="14599" max="14600" width="14.7109375" style="222" customWidth="1"/>
    <col min="14601" max="14602" width="12.7109375" style="222" customWidth="1"/>
    <col min="14603" max="14848" width="9.140625" style="222"/>
    <col min="14849" max="14849" width="20.85546875" style="222" customWidth="1"/>
    <col min="14850" max="14850" width="12.7109375" style="222" customWidth="1"/>
    <col min="14851" max="14851" width="14.7109375" style="222" customWidth="1"/>
    <col min="14852" max="14854" width="12.7109375" style="222" customWidth="1"/>
    <col min="14855" max="14856" width="14.7109375" style="222" customWidth="1"/>
    <col min="14857" max="14858" width="12.7109375" style="222" customWidth="1"/>
    <col min="14859" max="15104" width="9.140625" style="222"/>
    <col min="15105" max="15105" width="20.85546875" style="222" customWidth="1"/>
    <col min="15106" max="15106" width="12.7109375" style="222" customWidth="1"/>
    <col min="15107" max="15107" width="14.7109375" style="222" customWidth="1"/>
    <col min="15108" max="15110" width="12.7109375" style="222" customWidth="1"/>
    <col min="15111" max="15112" width="14.7109375" style="222" customWidth="1"/>
    <col min="15113" max="15114" width="12.7109375" style="222" customWidth="1"/>
    <col min="15115" max="15360" width="9.140625" style="222"/>
    <col min="15361" max="15361" width="20.85546875" style="222" customWidth="1"/>
    <col min="15362" max="15362" width="12.7109375" style="222" customWidth="1"/>
    <col min="15363" max="15363" width="14.7109375" style="222" customWidth="1"/>
    <col min="15364" max="15366" width="12.7109375" style="222" customWidth="1"/>
    <col min="15367" max="15368" width="14.7109375" style="222" customWidth="1"/>
    <col min="15369" max="15370" width="12.7109375" style="222" customWidth="1"/>
    <col min="15371" max="15616" width="9.140625" style="222"/>
    <col min="15617" max="15617" width="20.85546875" style="222" customWidth="1"/>
    <col min="15618" max="15618" width="12.7109375" style="222" customWidth="1"/>
    <col min="15619" max="15619" width="14.7109375" style="222" customWidth="1"/>
    <col min="15620" max="15622" width="12.7109375" style="222" customWidth="1"/>
    <col min="15623" max="15624" width="14.7109375" style="222" customWidth="1"/>
    <col min="15625" max="15626" width="12.7109375" style="222" customWidth="1"/>
    <col min="15627" max="15872" width="9.140625" style="222"/>
    <col min="15873" max="15873" width="20.85546875" style="222" customWidth="1"/>
    <col min="15874" max="15874" width="12.7109375" style="222" customWidth="1"/>
    <col min="15875" max="15875" width="14.7109375" style="222" customWidth="1"/>
    <col min="15876" max="15878" width="12.7109375" style="222" customWidth="1"/>
    <col min="15879" max="15880" width="14.7109375" style="222" customWidth="1"/>
    <col min="15881" max="15882" width="12.7109375" style="222" customWidth="1"/>
    <col min="15883" max="16128" width="9.140625" style="222"/>
    <col min="16129" max="16129" width="20.85546875" style="222" customWidth="1"/>
    <col min="16130" max="16130" width="12.7109375" style="222" customWidth="1"/>
    <col min="16131" max="16131" width="14.7109375" style="222" customWidth="1"/>
    <col min="16132" max="16134" width="12.7109375" style="222" customWidth="1"/>
    <col min="16135" max="16136" width="14.7109375" style="222" customWidth="1"/>
    <col min="16137" max="16138" width="12.7109375" style="222" customWidth="1"/>
    <col min="16139" max="16384" width="9.140625" style="222"/>
  </cols>
  <sheetData>
    <row r="1" spans="1:11">
      <c r="A1" s="364" t="s">
        <v>308</v>
      </c>
    </row>
    <row r="2" spans="1:11">
      <c r="A2" s="364" t="s">
        <v>316</v>
      </c>
    </row>
    <row r="3" spans="1:11">
      <c r="A3" s="417" t="s">
        <v>294</v>
      </c>
    </row>
    <row r="4" spans="1:11" ht="15" customHeight="1">
      <c r="A4" s="418"/>
      <c r="B4" s="515" t="s">
        <v>295</v>
      </c>
      <c r="C4" s="515"/>
      <c r="D4" s="515"/>
      <c r="E4" s="515"/>
      <c r="F4" s="515"/>
      <c r="G4" s="515"/>
      <c r="H4" s="515"/>
      <c r="I4" s="515"/>
      <c r="J4" s="515"/>
    </row>
    <row r="5" spans="1:11" ht="37.5" customHeight="1">
      <c r="A5" s="373" t="s">
        <v>281</v>
      </c>
      <c r="B5" s="431" t="s">
        <v>296</v>
      </c>
      <c r="C5" s="431" t="s">
        <v>297</v>
      </c>
      <c r="D5" s="431" t="s">
        <v>298</v>
      </c>
      <c r="E5" s="431" t="s">
        <v>299</v>
      </c>
      <c r="F5" s="431" t="s">
        <v>300</v>
      </c>
      <c r="G5" s="431" t="s">
        <v>301</v>
      </c>
      <c r="H5" s="431" t="s">
        <v>302</v>
      </c>
      <c r="I5" s="431" t="s">
        <v>303</v>
      </c>
      <c r="J5" s="431" t="s">
        <v>304</v>
      </c>
    </row>
    <row r="6" spans="1:11" ht="7.5" customHeight="1">
      <c r="A6" s="371"/>
      <c r="B6" s="323"/>
      <c r="C6" s="323"/>
      <c r="D6" s="323"/>
      <c r="E6" s="323"/>
      <c r="F6" s="323"/>
      <c r="G6" s="323"/>
    </row>
    <row r="7" spans="1:11">
      <c r="A7" s="376" t="s">
        <v>283</v>
      </c>
      <c r="B7" s="323">
        <v>0</v>
      </c>
      <c r="C7" s="323">
        <v>0</v>
      </c>
      <c r="D7" s="323">
        <v>0</v>
      </c>
      <c r="E7" s="323">
        <v>0</v>
      </c>
      <c r="F7" s="323">
        <v>3</v>
      </c>
      <c r="G7" s="323">
        <v>1</v>
      </c>
      <c r="H7" s="323">
        <v>0</v>
      </c>
      <c r="I7" s="323">
        <v>0</v>
      </c>
      <c r="J7" s="323">
        <v>0</v>
      </c>
    </row>
    <row r="8" spans="1:11">
      <c r="A8" s="376" t="s">
        <v>284</v>
      </c>
      <c r="B8" s="323">
        <v>0</v>
      </c>
      <c r="C8" s="323">
        <v>0</v>
      </c>
      <c r="D8" s="323">
        <v>0</v>
      </c>
      <c r="E8" s="323">
        <v>0</v>
      </c>
      <c r="F8" s="323">
        <v>1</v>
      </c>
      <c r="G8" s="323">
        <v>1</v>
      </c>
      <c r="H8" s="323">
        <v>0</v>
      </c>
      <c r="I8" s="323">
        <v>0</v>
      </c>
      <c r="J8" s="323">
        <v>0</v>
      </c>
    </row>
    <row r="9" spans="1:11">
      <c r="A9" s="376" t="s">
        <v>69</v>
      </c>
      <c r="B9" s="323">
        <v>0</v>
      </c>
      <c r="C9" s="323">
        <v>0</v>
      </c>
      <c r="D9" s="323">
        <v>0</v>
      </c>
      <c r="E9" s="323">
        <v>0</v>
      </c>
      <c r="F9" s="323">
        <v>0</v>
      </c>
      <c r="G9" s="323">
        <v>0</v>
      </c>
      <c r="H9" s="323">
        <v>0</v>
      </c>
      <c r="I9" s="323">
        <v>0</v>
      </c>
      <c r="J9" s="323">
        <v>0</v>
      </c>
      <c r="K9" s="432"/>
    </row>
    <row r="10" spans="1:11">
      <c r="A10" s="376" t="s">
        <v>70</v>
      </c>
      <c r="B10" s="323">
        <v>1</v>
      </c>
      <c r="C10" s="323">
        <v>0</v>
      </c>
      <c r="D10" s="323">
        <v>0</v>
      </c>
      <c r="E10" s="323">
        <v>0</v>
      </c>
      <c r="F10" s="323">
        <v>4</v>
      </c>
      <c r="G10" s="323">
        <v>4</v>
      </c>
      <c r="H10" s="323">
        <v>1</v>
      </c>
      <c r="I10" s="323">
        <v>2</v>
      </c>
      <c r="J10" s="323">
        <v>18</v>
      </c>
      <c r="K10" s="432"/>
    </row>
    <row r="11" spans="1:11">
      <c r="A11" s="376" t="s">
        <v>71</v>
      </c>
      <c r="B11" s="323">
        <v>0</v>
      </c>
      <c r="C11" s="323">
        <v>0</v>
      </c>
      <c r="D11" s="323">
        <v>0</v>
      </c>
      <c r="E11" s="323">
        <v>0</v>
      </c>
      <c r="F11" s="323">
        <v>0</v>
      </c>
      <c r="G11" s="323">
        <v>0</v>
      </c>
      <c r="H11" s="323">
        <v>0</v>
      </c>
      <c r="I11" s="323">
        <v>0</v>
      </c>
      <c r="J11" s="323">
        <v>0</v>
      </c>
      <c r="K11" s="432"/>
    </row>
    <row r="12" spans="1:11">
      <c r="A12" s="376" t="s">
        <v>72</v>
      </c>
      <c r="B12" s="323">
        <v>1</v>
      </c>
      <c r="C12" s="323">
        <v>1</v>
      </c>
      <c r="D12" s="323">
        <v>1</v>
      </c>
      <c r="E12" s="323">
        <v>1</v>
      </c>
      <c r="F12" s="323">
        <v>10</v>
      </c>
      <c r="G12" s="323">
        <v>8</v>
      </c>
      <c r="H12" s="323">
        <v>2</v>
      </c>
      <c r="I12" s="323">
        <v>2</v>
      </c>
      <c r="J12" s="323">
        <v>1</v>
      </c>
      <c r="K12" s="432"/>
    </row>
    <row r="13" spans="1:11">
      <c r="A13" s="376" t="s">
        <v>73</v>
      </c>
      <c r="B13" s="323">
        <v>3</v>
      </c>
      <c r="C13" s="323">
        <v>1</v>
      </c>
      <c r="D13" s="323">
        <v>1</v>
      </c>
      <c r="E13" s="323">
        <v>0</v>
      </c>
      <c r="F13" s="323">
        <v>12</v>
      </c>
      <c r="G13" s="323">
        <v>1</v>
      </c>
      <c r="H13" s="323">
        <v>2</v>
      </c>
      <c r="I13" s="323">
        <v>2</v>
      </c>
      <c r="J13" s="323">
        <v>2</v>
      </c>
      <c r="K13" s="432"/>
    </row>
    <row r="14" spans="1:11">
      <c r="A14" s="376" t="s">
        <v>285</v>
      </c>
      <c r="B14" s="323">
        <v>1</v>
      </c>
      <c r="C14" s="323">
        <v>0</v>
      </c>
      <c r="D14" s="323">
        <v>0</v>
      </c>
      <c r="E14" s="323">
        <v>0</v>
      </c>
      <c r="F14" s="323">
        <v>2</v>
      </c>
      <c r="G14" s="323">
        <v>2</v>
      </c>
      <c r="H14" s="323">
        <v>0</v>
      </c>
      <c r="I14" s="323">
        <v>1</v>
      </c>
      <c r="J14" s="323">
        <v>0</v>
      </c>
      <c r="K14" s="432"/>
    </row>
    <row r="15" spans="1:11">
      <c r="A15" s="376" t="s">
        <v>75</v>
      </c>
      <c r="B15" s="323">
        <v>0</v>
      </c>
      <c r="C15" s="323">
        <v>0</v>
      </c>
      <c r="D15" s="323">
        <v>0</v>
      </c>
      <c r="E15" s="323">
        <v>0</v>
      </c>
      <c r="F15" s="323">
        <v>4</v>
      </c>
      <c r="G15" s="323">
        <v>4</v>
      </c>
      <c r="H15" s="323">
        <v>1</v>
      </c>
      <c r="I15" s="323">
        <v>0</v>
      </c>
      <c r="J15" s="323">
        <v>0</v>
      </c>
      <c r="K15" s="432"/>
    </row>
    <row r="16" spans="1:11">
      <c r="A16" s="376" t="s">
        <v>76</v>
      </c>
      <c r="B16" s="323">
        <v>1</v>
      </c>
      <c r="C16" s="323">
        <v>0</v>
      </c>
      <c r="D16" s="323">
        <v>0</v>
      </c>
      <c r="E16" s="323">
        <v>0</v>
      </c>
      <c r="F16" s="323">
        <v>6</v>
      </c>
      <c r="G16" s="323">
        <v>6</v>
      </c>
      <c r="H16" s="323">
        <v>6</v>
      </c>
      <c r="I16" s="323">
        <v>6</v>
      </c>
      <c r="J16" s="323">
        <v>2</v>
      </c>
      <c r="K16" s="432"/>
    </row>
    <row r="17" spans="1:11">
      <c r="A17" s="376" t="s">
        <v>77</v>
      </c>
      <c r="B17" s="323">
        <v>0</v>
      </c>
      <c r="C17" s="323">
        <v>0</v>
      </c>
      <c r="D17" s="323">
        <v>1</v>
      </c>
      <c r="E17" s="323">
        <v>0</v>
      </c>
      <c r="F17" s="323">
        <v>7</v>
      </c>
      <c r="G17" s="323">
        <v>7</v>
      </c>
      <c r="H17" s="323">
        <v>3</v>
      </c>
      <c r="I17" s="323">
        <v>6</v>
      </c>
      <c r="J17" s="323">
        <v>0</v>
      </c>
      <c r="K17" s="432"/>
    </row>
    <row r="18" spans="1:11">
      <c r="A18" s="186" t="s">
        <v>78</v>
      </c>
      <c r="B18" s="389">
        <v>0</v>
      </c>
      <c r="C18" s="389">
        <v>0</v>
      </c>
      <c r="D18" s="389">
        <v>0</v>
      </c>
      <c r="E18" s="389">
        <v>0</v>
      </c>
      <c r="F18" s="389">
        <v>0</v>
      </c>
      <c r="G18" s="389">
        <v>10</v>
      </c>
      <c r="H18" s="323">
        <v>8</v>
      </c>
      <c r="I18" s="323">
        <v>2</v>
      </c>
      <c r="J18" s="323">
        <v>0</v>
      </c>
      <c r="K18" s="432"/>
    </row>
    <row r="19" spans="1:11">
      <c r="A19" s="376" t="s">
        <v>79</v>
      </c>
      <c r="B19" s="323">
        <v>0</v>
      </c>
      <c r="C19" s="323">
        <v>0</v>
      </c>
      <c r="D19" s="323">
        <v>0</v>
      </c>
      <c r="E19" s="323">
        <v>0</v>
      </c>
      <c r="F19" s="323">
        <v>0</v>
      </c>
      <c r="G19" s="323">
        <v>0</v>
      </c>
      <c r="H19" s="323">
        <v>0</v>
      </c>
      <c r="I19" s="323">
        <v>0</v>
      </c>
      <c r="J19" s="323">
        <v>0</v>
      </c>
      <c r="K19" s="432"/>
    </row>
    <row r="20" spans="1:11">
      <c r="A20" s="376" t="s">
        <v>80</v>
      </c>
      <c r="B20" s="323">
        <v>1</v>
      </c>
      <c r="C20" s="323">
        <v>0</v>
      </c>
      <c r="D20" s="323">
        <v>0</v>
      </c>
      <c r="E20" s="323">
        <v>0</v>
      </c>
      <c r="F20" s="323">
        <v>5</v>
      </c>
      <c r="G20" s="323">
        <v>5</v>
      </c>
      <c r="H20" s="323">
        <v>2</v>
      </c>
      <c r="I20" s="323">
        <v>2</v>
      </c>
      <c r="J20" s="323">
        <v>0</v>
      </c>
      <c r="K20" s="432"/>
    </row>
    <row r="21" spans="1:11">
      <c r="A21" s="376" t="s">
        <v>286</v>
      </c>
      <c r="B21" s="323">
        <v>0</v>
      </c>
      <c r="C21" s="323">
        <v>0</v>
      </c>
      <c r="D21" s="323">
        <v>0</v>
      </c>
      <c r="E21" s="323">
        <v>0</v>
      </c>
      <c r="F21" s="323">
        <v>1</v>
      </c>
      <c r="G21" s="323">
        <v>2</v>
      </c>
      <c r="H21" s="323">
        <v>0</v>
      </c>
      <c r="I21" s="323">
        <v>0</v>
      </c>
      <c r="J21" s="323">
        <v>2</v>
      </c>
      <c r="K21" s="432"/>
    </row>
    <row r="22" spans="1:11">
      <c r="A22" s="376" t="s">
        <v>82</v>
      </c>
      <c r="B22" s="323">
        <v>0</v>
      </c>
      <c r="C22" s="323">
        <v>0</v>
      </c>
      <c r="D22" s="323">
        <v>0</v>
      </c>
      <c r="E22" s="323">
        <v>0</v>
      </c>
      <c r="F22" s="323">
        <v>0</v>
      </c>
      <c r="G22" s="323">
        <v>2</v>
      </c>
      <c r="H22" s="323">
        <v>1</v>
      </c>
      <c r="I22" s="323">
        <v>1</v>
      </c>
      <c r="J22" s="323">
        <v>1</v>
      </c>
      <c r="K22" s="432"/>
    </row>
    <row r="23" spans="1:11">
      <c r="A23" s="376" t="s">
        <v>83</v>
      </c>
      <c r="B23" s="323">
        <v>0</v>
      </c>
      <c r="C23" s="323">
        <v>0</v>
      </c>
      <c r="D23" s="323">
        <v>0</v>
      </c>
      <c r="E23" s="323">
        <v>0</v>
      </c>
      <c r="F23" s="323">
        <v>0</v>
      </c>
      <c r="G23" s="323">
        <v>0</v>
      </c>
      <c r="H23" s="323">
        <v>0</v>
      </c>
      <c r="I23" s="323">
        <v>0</v>
      </c>
      <c r="J23" s="323">
        <v>0</v>
      </c>
      <c r="K23" s="432"/>
    </row>
    <row r="24" spans="1:11">
      <c r="A24" s="376" t="s">
        <v>84</v>
      </c>
      <c r="B24" s="323">
        <v>0</v>
      </c>
      <c r="C24" s="323">
        <v>0</v>
      </c>
      <c r="D24" s="323">
        <v>1</v>
      </c>
      <c r="E24" s="323">
        <v>0</v>
      </c>
      <c r="F24" s="323">
        <v>5</v>
      </c>
      <c r="G24" s="323">
        <v>2</v>
      </c>
      <c r="H24" s="323">
        <v>2</v>
      </c>
      <c r="I24" s="323">
        <v>1</v>
      </c>
      <c r="J24" s="323">
        <v>3</v>
      </c>
      <c r="K24" s="432"/>
    </row>
    <row r="25" spans="1:11">
      <c r="A25" s="376" t="s">
        <v>85</v>
      </c>
      <c r="B25" s="323">
        <v>0</v>
      </c>
      <c r="C25" s="323">
        <v>0</v>
      </c>
      <c r="D25" s="323">
        <v>0</v>
      </c>
      <c r="E25" s="323">
        <v>0</v>
      </c>
      <c r="F25" s="323">
        <v>2</v>
      </c>
      <c r="G25" s="323">
        <v>4</v>
      </c>
      <c r="H25" s="323">
        <v>2</v>
      </c>
      <c r="I25" s="323">
        <v>3</v>
      </c>
      <c r="J25" s="323">
        <v>0</v>
      </c>
      <c r="K25" s="432"/>
    </row>
    <row r="26" spans="1:11">
      <c r="A26" s="376" t="s">
        <v>86</v>
      </c>
      <c r="B26" s="323">
        <v>0</v>
      </c>
      <c r="C26" s="323">
        <v>0</v>
      </c>
      <c r="D26" s="323">
        <v>0</v>
      </c>
      <c r="E26" s="323">
        <v>0</v>
      </c>
      <c r="F26" s="323">
        <v>0</v>
      </c>
      <c r="G26" s="323">
        <v>2</v>
      </c>
      <c r="H26" s="323">
        <v>1</v>
      </c>
      <c r="I26" s="323">
        <v>0</v>
      </c>
      <c r="J26" s="323">
        <v>0</v>
      </c>
      <c r="K26" s="432"/>
    </row>
    <row r="27" spans="1:11">
      <c r="A27" s="376" t="s">
        <v>287</v>
      </c>
      <c r="B27" s="323">
        <v>2</v>
      </c>
      <c r="C27" s="323">
        <v>0</v>
      </c>
      <c r="D27" s="323">
        <v>0</v>
      </c>
      <c r="E27" s="323">
        <v>0</v>
      </c>
      <c r="F27" s="323">
        <v>2</v>
      </c>
      <c r="G27" s="323">
        <v>2</v>
      </c>
      <c r="H27" s="323">
        <v>0</v>
      </c>
      <c r="I27" s="323">
        <v>1</v>
      </c>
      <c r="J27" s="323">
        <v>0</v>
      </c>
      <c r="K27" s="432"/>
    </row>
    <row r="28" spans="1:11">
      <c r="A28" s="376" t="s">
        <v>88</v>
      </c>
      <c r="B28" s="323">
        <v>0</v>
      </c>
      <c r="C28" s="323">
        <v>0</v>
      </c>
      <c r="D28" s="323">
        <v>0</v>
      </c>
      <c r="E28" s="323">
        <v>0</v>
      </c>
      <c r="F28" s="323">
        <v>1</v>
      </c>
      <c r="G28" s="323">
        <v>2</v>
      </c>
      <c r="H28" s="323">
        <v>3</v>
      </c>
      <c r="I28" s="323">
        <v>0</v>
      </c>
      <c r="J28" s="323">
        <v>0</v>
      </c>
      <c r="K28" s="432"/>
    </row>
    <row r="29" spans="1:11">
      <c r="A29" s="376" t="s">
        <v>89</v>
      </c>
      <c r="B29" s="323">
        <v>3</v>
      </c>
      <c r="C29" s="323">
        <v>0</v>
      </c>
      <c r="D29" s="323">
        <v>0</v>
      </c>
      <c r="E29" s="323">
        <v>0</v>
      </c>
      <c r="F29" s="323">
        <v>0</v>
      </c>
      <c r="G29" s="323">
        <v>3</v>
      </c>
      <c r="H29" s="323">
        <v>3</v>
      </c>
      <c r="I29" s="323">
        <v>3</v>
      </c>
      <c r="J29" s="323">
        <v>0</v>
      </c>
      <c r="K29" s="432"/>
    </row>
    <row r="30" spans="1:11">
      <c r="A30" s="376" t="s">
        <v>90</v>
      </c>
      <c r="B30" s="389">
        <v>0</v>
      </c>
      <c r="C30" s="389">
        <v>0</v>
      </c>
      <c r="D30" s="389">
        <v>0</v>
      </c>
      <c r="E30" s="389">
        <v>0</v>
      </c>
      <c r="F30" s="389">
        <v>0</v>
      </c>
      <c r="G30" s="389">
        <v>0</v>
      </c>
      <c r="H30" s="389">
        <v>0</v>
      </c>
      <c r="I30" s="389">
        <v>0</v>
      </c>
      <c r="J30" s="389">
        <v>0</v>
      </c>
      <c r="K30" s="432"/>
    </row>
    <row r="31" spans="1:11">
      <c r="A31" s="376" t="s">
        <v>91</v>
      </c>
      <c r="B31" s="323">
        <v>3</v>
      </c>
      <c r="C31" s="323">
        <v>0</v>
      </c>
      <c r="D31" s="323">
        <v>0</v>
      </c>
      <c r="E31" s="323">
        <v>0</v>
      </c>
      <c r="F31" s="323">
        <v>3</v>
      </c>
      <c r="G31" s="323">
        <v>8</v>
      </c>
      <c r="H31" s="323">
        <v>2</v>
      </c>
      <c r="I31" s="323">
        <v>0</v>
      </c>
      <c r="J31" s="323">
        <v>0</v>
      </c>
      <c r="K31" s="432"/>
    </row>
    <row r="32" spans="1:11">
      <c r="A32" s="376" t="s">
        <v>92</v>
      </c>
      <c r="B32" s="323">
        <v>0</v>
      </c>
      <c r="C32" s="323">
        <v>0</v>
      </c>
      <c r="D32" s="323">
        <v>0</v>
      </c>
      <c r="E32" s="323">
        <v>0</v>
      </c>
      <c r="F32" s="323">
        <v>1</v>
      </c>
      <c r="G32" s="323">
        <v>1</v>
      </c>
      <c r="H32" s="323">
        <v>1</v>
      </c>
      <c r="I32" s="323">
        <v>1</v>
      </c>
      <c r="J32" s="323">
        <v>1</v>
      </c>
      <c r="K32" s="432"/>
    </row>
    <row r="33" spans="1:11">
      <c r="A33" s="376" t="s">
        <v>93</v>
      </c>
      <c r="B33" s="323">
        <v>1</v>
      </c>
      <c r="C33" s="323">
        <v>0</v>
      </c>
      <c r="D33" s="323">
        <v>0</v>
      </c>
      <c r="E33" s="323">
        <v>0</v>
      </c>
      <c r="F33" s="323">
        <v>1</v>
      </c>
      <c r="G33" s="323">
        <v>1</v>
      </c>
      <c r="H33" s="323">
        <v>0</v>
      </c>
      <c r="I33" s="323">
        <v>0</v>
      </c>
      <c r="J33" s="323">
        <v>0</v>
      </c>
      <c r="K33" s="432"/>
    </row>
    <row r="34" spans="1:11">
      <c r="A34" s="376" t="s">
        <v>56</v>
      </c>
      <c r="B34" s="323">
        <v>11</v>
      </c>
      <c r="C34" s="323">
        <v>2</v>
      </c>
      <c r="D34" s="323">
        <v>1</v>
      </c>
      <c r="E34" s="323">
        <v>0</v>
      </c>
      <c r="F34" s="323">
        <v>10</v>
      </c>
      <c r="G34" s="323">
        <v>11</v>
      </c>
      <c r="H34" s="323">
        <v>2</v>
      </c>
      <c r="I34" s="323">
        <v>0</v>
      </c>
      <c r="J34" s="323">
        <v>1</v>
      </c>
      <c r="K34" s="432"/>
    </row>
    <row r="35" spans="1:11">
      <c r="A35" s="376" t="s">
        <v>94</v>
      </c>
      <c r="B35" s="323">
        <v>1</v>
      </c>
      <c r="C35" s="323">
        <v>7</v>
      </c>
      <c r="D35" s="323">
        <v>2</v>
      </c>
      <c r="E35" s="323">
        <v>0</v>
      </c>
      <c r="F35" s="323">
        <v>25</v>
      </c>
      <c r="G35" s="323">
        <v>20</v>
      </c>
      <c r="H35" s="323">
        <v>19</v>
      </c>
      <c r="I35" s="323">
        <v>21</v>
      </c>
      <c r="J35" s="323">
        <v>6</v>
      </c>
      <c r="K35" s="432"/>
    </row>
    <row r="36" spans="1:11">
      <c r="A36" s="376" t="s">
        <v>95</v>
      </c>
      <c r="B36" s="323">
        <v>3</v>
      </c>
      <c r="C36" s="323">
        <v>1</v>
      </c>
      <c r="D36" s="323">
        <v>1</v>
      </c>
      <c r="E36" s="323">
        <v>0</v>
      </c>
      <c r="F36" s="323">
        <v>27</v>
      </c>
      <c r="G36" s="323">
        <v>21</v>
      </c>
      <c r="H36" s="323">
        <v>10</v>
      </c>
      <c r="I36" s="323">
        <v>18</v>
      </c>
      <c r="J36" s="323">
        <v>0</v>
      </c>
      <c r="K36" s="432"/>
    </row>
    <row r="37" spans="1:11">
      <c r="A37" s="376" t="s">
        <v>96</v>
      </c>
      <c r="B37" s="323">
        <v>4</v>
      </c>
      <c r="C37" s="323">
        <v>2</v>
      </c>
      <c r="D37" s="323">
        <v>0</v>
      </c>
      <c r="E37" s="323">
        <v>0</v>
      </c>
      <c r="F37" s="323">
        <v>12</v>
      </c>
      <c r="G37" s="323">
        <v>10</v>
      </c>
      <c r="H37" s="323">
        <v>6</v>
      </c>
      <c r="I37" s="323">
        <v>8</v>
      </c>
      <c r="J37" s="323">
        <v>1</v>
      </c>
      <c r="K37" s="323"/>
    </row>
    <row r="38" spans="1:11">
      <c r="A38" s="376" t="s">
        <v>97</v>
      </c>
      <c r="B38" s="323">
        <v>3</v>
      </c>
      <c r="C38" s="323">
        <v>2</v>
      </c>
      <c r="D38" s="323">
        <v>3</v>
      </c>
      <c r="E38" s="323">
        <v>0</v>
      </c>
      <c r="F38" s="323">
        <v>12</v>
      </c>
      <c r="G38" s="323">
        <v>4</v>
      </c>
      <c r="H38" s="323">
        <v>1</v>
      </c>
      <c r="I38" s="323">
        <v>0</v>
      </c>
      <c r="J38" s="323">
        <v>0</v>
      </c>
      <c r="K38" s="432"/>
    </row>
    <row r="39" spans="1:11">
      <c r="A39" s="376" t="s">
        <v>288</v>
      </c>
      <c r="B39" s="323">
        <v>0</v>
      </c>
      <c r="C39" s="323">
        <v>0</v>
      </c>
      <c r="D39" s="323">
        <v>0</v>
      </c>
      <c r="E39" s="323">
        <v>0</v>
      </c>
      <c r="F39" s="323">
        <v>2</v>
      </c>
      <c r="G39" s="323">
        <v>2</v>
      </c>
      <c r="H39" s="323">
        <v>0</v>
      </c>
      <c r="I39" s="323">
        <v>0</v>
      </c>
      <c r="J39" s="323">
        <v>0</v>
      </c>
      <c r="K39" s="432"/>
    </row>
    <row r="40" spans="1:11" ht="13.5">
      <c r="A40" s="376" t="s">
        <v>289</v>
      </c>
      <c r="B40" s="389">
        <v>0</v>
      </c>
      <c r="C40" s="389">
        <v>0</v>
      </c>
      <c r="D40" s="389">
        <v>0</v>
      </c>
      <c r="E40" s="389">
        <v>0</v>
      </c>
      <c r="F40" s="389">
        <v>0</v>
      </c>
      <c r="G40" s="389">
        <v>0</v>
      </c>
      <c r="H40" s="323">
        <v>0</v>
      </c>
      <c r="I40" s="323">
        <v>0</v>
      </c>
      <c r="J40" s="323">
        <v>1</v>
      </c>
      <c r="K40" s="432"/>
    </row>
    <row r="41" spans="1:11">
      <c r="A41" s="383" t="s">
        <v>14</v>
      </c>
      <c r="B41" s="433">
        <v>39</v>
      </c>
      <c r="C41" s="433">
        <v>16</v>
      </c>
      <c r="D41" s="433">
        <v>11</v>
      </c>
      <c r="E41" s="433">
        <v>1</v>
      </c>
      <c r="F41" s="433">
        <v>158</v>
      </c>
      <c r="G41" s="433">
        <v>146</v>
      </c>
      <c r="H41" s="433">
        <v>78</v>
      </c>
      <c r="I41" s="433">
        <v>80</v>
      </c>
      <c r="J41" s="433">
        <v>39</v>
      </c>
      <c r="K41" s="432"/>
    </row>
    <row r="42" spans="1:11">
      <c r="A42" s="386" t="s">
        <v>315</v>
      </c>
      <c r="B42" s="395"/>
      <c r="C42" s="395"/>
      <c r="D42" s="395"/>
      <c r="E42" s="395"/>
      <c r="F42" s="395"/>
      <c r="G42" s="395"/>
      <c r="H42" s="395"/>
      <c r="I42" s="395"/>
    </row>
    <row r="43" spans="1:11" s="427" customFormat="1"/>
    <row r="44" spans="1:11" s="208" customFormat="1"/>
    <row r="47" spans="1:11">
      <c r="A47" s="428"/>
    </row>
  </sheetData>
  <mergeCells count="1">
    <mergeCell ref="B4:J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fitToWidth="2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zoomScaleNormal="100" workbookViewId="0">
      <selection activeCell="K39" sqref="K39:K40"/>
    </sheetView>
  </sheetViews>
  <sheetFormatPr defaultRowHeight="12.75"/>
  <cols>
    <col min="1" max="1" width="20.85546875" style="222" customWidth="1"/>
    <col min="2" max="2" width="12.7109375" style="222" customWidth="1"/>
    <col min="3" max="3" width="14.7109375" style="222" customWidth="1"/>
    <col min="4" max="6" width="12.7109375" style="222" customWidth="1"/>
    <col min="7" max="8" width="14.7109375" style="222" customWidth="1"/>
    <col min="9" max="10" width="12.7109375" style="222" customWidth="1"/>
    <col min="11" max="256" width="9.140625" style="222"/>
    <col min="257" max="257" width="20.85546875" style="222" customWidth="1"/>
    <col min="258" max="258" width="12.7109375" style="222" customWidth="1"/>
    <col min="259" max="259" width="14.7109375" style="222" customWidth="1"/>
    <col min="260" max="262" width="12.7109375" style="222" customWidth="1"/>
    <col min="263" max="264" width="14.7109375" style="222" customWidth="1"/>
    <col min="265" max="266" width="12.7109375" style="222" customWidth="1"/>
    <col min="267" max="512" width="9.140625" style="222"/>
    <col min="513" max="513" width="20.85546875" style="222" customWidth="1"/>
    <col min="514" max="514" width="12.7109375" style="222" customWidth="1"/>
    <col min="515" max="515" width="14.7109375" style="222" customWidth="1"/>
    <col min="516" max="518" width="12.7109375" style="222" customWidth="1"/>
    <col min="519" max="520" width="14.7109375" style="222" customWidth="1"/>
    <col min="521" max="522" width="12.7109375" style="222" customWidth="1"/>
    <col min="523" max="768" width="9.140625" style="222"/>
    <col min="769" max="769" width="20.85546875" style="222" customWidth="1"/>
    <col min="770" max="770" width="12.7109375" style="222" customWidth="1"/>
    <col min="771" max="771" width="14.7109375" style="222" customWidth="1"/>
    <col min="772" max="774" width="12.7109375" style="222" customWidth="1"/>
    <col min="775" max="776" width="14.7109375" style="222" customWidth="1"/>
    <col min="777" max="778" width="12.7109375" style="222" customWidth="1"/>
    <col min="779" max="1024" width="9.140625" style="222"/>
    <col min="1025" max="1025" width="20.85546875" style="222" customWidth="1"/>
    <col min="1026" max="1026" width="12.7109375" style="222" customWidth="1"/>
    <col min="1027" max="1027" width="14.7109375" style="222" customWidth="1"/>
    <col min="1028" max="1030" width="12.7109375" style="222" customWidth="1"/>
    <col min="1031" max="1032" width="14.7109375" style="222" customWidth="1"/>
    <col min="1033" max="1034" width="12.7109375" style="222" customWidth="1"/>
    <col min="1035" max="1280" width="9.140625" style="222"/>
    <col min="1281" max="1281" width="20.85546875" style="222" customWidth="1"/>
    <col min="1282" max="1282" width="12.7109375" style="222" customWidth="1"/>
    <col min="1283" max="1283" width="14.7109375" style="222" customWidth="1"/>
    <col min="1284" max="1286" width="12.7109375" style="222" customWidth="1"/>
    <col min="1287" max="1288" width="14.7109375" style="222" customWidth="1"/>
    <col min="1289" max="1290" width="12.7109375" style="222" customWidth="1"/>
    <col min="1291" max="1536" width="9.140625" style="222"/>
    <col min="1537" max="1537" width="20.85546875" style="222" customWidth="1"/>
    <col min="1538" max="1538" width="12.7109375" style="222" customWidth="1"/>
    <col min="1539" max="1539" width="14.7109375" style="222" customWidth="1"/>
    <col min="1540" max="1542" width="12.7109375" style="222" customWidth="1"/>
    <col min="1543" max="1544" width="14.7109375" style="222" customWidth="1"/>
    <col min="1545" max="1546" width="12.7109375" style="222" customWidth="1"/>
    <col min="1547" max="1792" width="9.140625" style="222"/>
    <col min="1793" max="1793" width="20.85546875" style="222" customWidth="1"/>
    <col min="1794" max="1794" width="12.7109375" style="222" customWidth="1"/>
    <col min="1795" max="1795" width="14.7109375" style="222" customWidth="1"/>
    <col min="1796" max="1798" width="12.7109375" style="222" customWidth="1"/>
    <col min="1799" max="1800" width="14.7109375" style="222" customWidth="1"/>
    <col min="1801" max="1802" width="12.7109375" style="222" customWidth="1"/>
    <col min="1803" max="2048" width="9.140625" style="222"/>
    <col min="2049" max="2049" width="20.85546875" style="222" customWidth="1"/>
    <col min="2050" max="2050" width="12.7109375" style="222" customWidth="1"/>
    <col min="2051" max="2051" width="14.7109375" style="222" customWidth="1"/>
    <col min="2052" max="2054" width="12.7109375" style="222" customWidth="1"/>
    <col min="2055" max="2056" width="14.7109375" style="222" customWidth="1"/>
    <col min="2057" max="2058" width="12.7109375" style="222" customWidth="1"/>
    <col min="2059" max="2304" width="9.140625" style="222"/>
    <col min="2305" max="2305" width="20.85546875" style="222" customWidth="1"/>
    <col min="2306" max="2306" width="12.7109375" style="222" customWidth="1"/>
    <col min="2307" max="2307" width="14.7109375" style="222" customWidth="1"/>
    <col min="2308" max="2310" width="12.7109375" style="222" customWidth="1"/>
    <col min="2311" max="2312" width="14.7109375" style="222" customWidth="1"/>
    <col min="2313" max="2314" width="12.7109375" style="222" customWidth="1"/>
    <col min="2315" max="2560" width="9.140625" style="222"/>
    <col min="2561" max="2561" width="20.85546875" style="222" customWidth="1"/>
    <col min="2562" max="2562" width="12.7109375" style="222" customWidth="1"/>
    <col min="2563" max="2563" width="14.7109375" style="222" customWidth="1"/>
    <col min="2564" max="2566" width="12.7109375" style="222" customWidth="1"/>
    <col min="2567" max="2568" width="14.7109375" style="222" customWidth="1"/>
    <col min="2569" max="2570" width="12.7109375" style="222" customWidth="1"/>
    <col min="2571" max="2816" width="9.140625" style="222"/>
    <col min="2817" max="2817" width="20.85546875" style="222" customWidth="1"/>
    <col min="2818" max="2818" width="12.7109375" style="222" customWidth="1"/>
    <col min="2819" max="2819" width="14.7109375" style="222" customWidth="1"/>
    <col min="2820" max="2822" width="12.7109375" style="222" customWidth="1"/>
    <col min="2823" max="2824" width="14.7109375" style="222" customWidth="1"/>
    <col min="2825" max="2826" width="12.7109375" style="222" customWidth="1"/>
    <col min="2827" max="3072" width="9.140625" style="222"/>
    <col min="3073" max="3073" width="20.85546875" style="222" customWidth="1"/>
    <col min="3074" max="3074" width="12.7109375" style="222" customWidth="1"/>
    <col min="3075" max="3075" width="14.7109375" style="222" customWidth="1"/>
    <col min="3076" max="3078" width="12.7109375" style="222" customWidth="1"/>
    <col min="3079" max="3080" width="14.7109375" style="222" customWidth="1"/>
    <col min="3081" max="3082" width="12.7109375" style="222" customWidth="1"/>
    <col min="3083" max="3328" width="9.140625" style="222"/>
    <col min="3329" max="3329" width="20.85546875" style="222" customWidth="1"/>
    <col min="3330" max="3330" width="12.7109375" style="222" customWidth="1"/>
    <col min="3331" max="3331" width="14.7109375" style="222" customWidth="1"/>
    <col min="3332" max="3334" width="12.7109375" style="222" customWidth="1"/>
    <col min="3335" max="3336" width="14.7109375" style="222" customWidth="1"/>
    <col min="3337" max="3338" width="12.7109375" style="222" customWidth="1"/>
    <col min="3339" max="3584" width="9.140625" style="222"/>
    <col min="3585" max="3585" width="20.85546875" style="222" customWidth="1"/>
    <col min="3586" max="3586" width="12.7109375" style="222" customWidth="1"/>
    <col min="3587" max="3587" width="14.7109375" style="222" customWidth="1"/>
    <col min="3588" max="3590" width="12.7109375" style="222" customWidth="1"/>
    <col min="3591" max="3592" width="14.7109375" style="222" customWidth="1"/>
    <col min="3593" max="3594" width="12.7109375" style="222" customWidth="1"/>
    <col min="3595" max="3840" width="9.140625" style="222"/>
    <col min="3841" max="3841" width="20.85546875" style="222" customWidth="1"/>
    <col min="3842" max="3842" width="12.7109375" style="222" customWidth="1"/>
    <col min="3843" max="3843" width="14.7109375" style="222" customWidth="1"/>
    <col min="3844" max="3846" width="12.7109375" style="222" customWidth="1"/>
    <col min="3847" max="3848" width="14.7109375" style="222" customWidth="1"/>
    <col min="3849" max="3850" width="12.7109375" style="222" customWidth="1"/>
    <col min="3851" max="4096" width="9.140625" style="222"/>
    <col min="4097" max="4097" width="20.85546875" style="222" customWidth="1"/>
    <col min="4098" max="4098" width="12.7109375" style="222" customWidth="1"/>
    <col min="4099" max="4099" width="14.7109375" style="222" customWidth="1"/>
    <col min="4100" max="4102" width="12.7109375" style="222" customWidth="1"/>
    <col min="4103" max="4104" width="14.7109375" style="222" customWidth="1"/>
    <col min="4105" max="4106" width="12.7109375" style="222" customWidth="1"/>
    <col min="4107" max="4352" width="9.140625" style="222"/>
    <col min="4353" max="4353" width="20.85546875" style="222" customWidth="1"/>
    <col min="4354" max="4354" width="12.7109375" style="222" customWidth="1"/>
    <col min="4355" max="4355" width="14.7109375" style="222" customWidth="1"/>
    <col min="4356" max="4358" width="12.7109375" style="222" customWidth="1"/>
    <col min="4359" max="4360" width="14.7109375" style="222" customWidth="1"/>
    <col min="4361" max="4362" width="12.7109375" style="222" customWidth="1"/>
    <col min="4363" max="4608" width="9.140625" style="222"/>
    <col min="4609" max="4609" width="20.85546875" style="222" customWidth="1"/>
    <col min="4610" max="4610" width="12.7109375" style="222" customWidth="1"/>
    <col min="4611" max="4611" width="14.7109375" style="222" customWidth="1"/>
    <col min="4612" max="4614" width="12.7109375" style="222" customWidth="1"/>
    <col min="4615" max="4616" width="14.7109375" style="222" customWidth="1"/>
    <col min="4617" max="4618" width="12.7109375" style="222" customWidth="1"/>
    <col min="4619" max="4864" width="9.140625" style="222"/>
    <col min="4865" max="4865" width="20.85546875" style="222" customWidth="1"/>
    <col min="4866" max="4866" width="12.7109375" style="222" customWidth="1"/>
    <col min="4867" max="4867" width="14.7109375" style="222" customWidth="1"/>
    <col min="4868" max="4870" width="12.7109375" style="222" customWidth="1"/>
    <col min="4871" max="4872" width="14.7109375" style="222" customWidth="1"/>
    <col min="4873" max="4874" width="12.7109375" style="222" customWidth="1"/>
    <col min="4875" max="5120" width="9.140625" style="222"/>
    <col min="5121" max="5121" width="20.85546875" style="222" customWidth="1"/>
    <col min="5122" max="5122" width="12.7109375" style="222" customWidth="1"/>
    <col min="5123" max="5123" width="14.7109375" style="222" customWidth="1"/>
    <col min="5124" max="5126" width="12.7109375" style="222" customWidth="1"/>
    <col min="5127" max="5128" width="14.7109375" style="222" customWidth="1"/>
    <col min="5129" max="5130" width="12.7109375" style="222" customWidth="1"/>
    <col min="5131" max="5376" width="9.140625" style="222"/>
    <col min="5377" max="5377" width="20.85546875" style="222" customWidth="1"/>
    <col min="5378" max="5378" width="12.7109375" style="222" customWidth="1"/>
    <col min="5379" max="5379" width="14.7109375" style="222" customWidth="1"/>
    <col min="5380" max="5382" width="12.7109375" style="222" customWidth="1"/>
    <col min="5383" max="5384" width="14.7109375" style="222" customWidth="1"/>
    <col min="5385" max="5386" width="12.7109375" style="222" customWidth="1"/>
    <col min="5387" max="5632" width="9.140625" style="222"/>
    <col min="5633" max="5633" width="20.85546875" style="222" customWidth="1"/>
    <col min="5634" max="5634" width="12.7109375" style="222" customWidth="1"/>
    <col min="5635" max="5635" width="14.7109375" style="222" customWidth="1"/>
    <col min="5636" max="5638" width="12.7109375" style="222" customWidth="1"/>
    <col min="5639" max="5640" width="14.7109375" style="222" customWidth="1"/>
    <col min="5641" max="5642" width="12.7109375" style="222" customWidth="1"/>
    <col min="5643" max="5888" width="9.140625" style="222"/>
    <col min="5889" max="5889" width="20.85546875" style="222" customWidth="1"/>
    <col min="5890" max="5890" width="12.7109375" style="222" customWidth="1"/>
    <col min="5891" max="5891" width="14.7109375" style="222" customWidth="1"/>
    <col min="5892" max="5894" width="12.7109375" style="222" customWidth="1"/>
    <col min="5895" max="5896" width="14.7109375" style="222" customWidth="1"/>
    <col min="5897" max="5898" width="12.7109375" style="222" customWidth="1"/>
    <col min="5899" max="6144" width="9.140625" style="222"/>
    <col min="6145" max="6145" width="20.85546875" style="222" customWidth="1"/>
    <col min="6146" max="6146" width="12.7109375" style="222" customWidth="1"/>
    <col min="6147" max="6147" width="14.7109375" style="222" customWidth="1"/>
    <col min="6148" max="6150" width="12.7109375" style="222" customWidth="1"/>
    <col min="6151" max="6152" width="14.7109375" style="222" customWidth="1"/>
    <col min="6153" max="6154" width="12.7109375" style="222" customWidth="1"/>
    <col min="6155" max="6400" width="9.140625" style="222"/>
    <col min="6401" max="6401" width="20.85546875" style="222" customWidth="1"/>
    <col min="6402" max="6402" width="12.7109375" style="222" customWidth="1"/>
    <col min="6403" max="6403" width="14.7109375" style="222" customWidth="1"/>
    <col min="6404" max="6406" width="12.7109375" style="222" customWidth="1"/>
    <col min="6407" max="6408" width="14.7109375" style="222" customWidth="1"/>
    <col min="6409" max="6410" width="12.7109375" style="222" customWidth="1"/>
    <col min="6411" max="6656" width="9.140625" style="222"/>
    <col min="6657" max="6657" width="20.85546875" style="222" customWidth="1"/>
    <col min="6658" max="6658" width="12.7109375" style="222" customWidth="1"/>
    <col min="6659" max="6659" width="14.7109375" style="222" customWidth="1"/>
    <col min="6660" max="6662" width="12.7109375" style="222" customWidth="1"/>
    <col min="6663" max="6664" width="14.7109375" style="222" customWidth="1"/>
    <col min="6665" max="6666" width="12.7109375" style="222" customWidth="1"/>
    <col min="6667" max="6912" width="9.140625" style="222"/>
    <col min="6913" max="6913" width="20.85546875" style="222" customWidth="1"/>
    <col min="6914" max="6914" width="12.7109375" style="222" customWidth="1"/>
    <col min="6915" max="6915" width="14.7109375" style="222" customWidth="1"/>
    <col min="6916" max="6918" width="12.7109375" style="222" customWidth="1"/>
    <col min="6919" max="6920" width="14.7109375" style="222" customWidth="1"/>
    <col min="6921" max="6922" width="12.7109375" style="222" customWidth="1"/>
    <col min="6923" max="7168" width="9.140625" style="222"/>
    <col min="7169" max="7169" width="20.85546875" style="222" customWidth="1"/>
    <col min="7170" max="7170" width="12.7109375" style="222" customWidth="1"/>
    <col min="7171" max="7171" width="14.7109375" style="222" customWidth="1"/>
    <col min="7172" max="7174" width="12.7109375" style="222" customWidth="1"/>
    <col min="7175" max="7176" width="14.7109375" style="222" customWidth="1"/>
    <col min="7177" max="7178" width="12.7109375" style="222" customWidth="1"/>
    <col min="7179" max="7424" width="9.140625" style="222"/>
    <col min="7425" max="7425" width="20.85546875" style="222" customWidth="1"/>
    <col min="7426" max="7426" width="12.7109375" style="222" customWidth="1"/>
    <col min="7427" max="7427" width="14.7109375" style="222" customWidth="1"/>
    <col min="7428" max="7430" width="12.7109375" style="222" customWidth="1"/>
    <col min="7431" max="7432" width="14.7109375" style="222" customWidth="1"/>
    <col min="7433" max="7434" width="12.7109375" style="222" customWidth="1"/>
    <col min="7435" max="7680" width="9.140625" style="222"/>
    <col min="7681" max="7681" width="20.85546875" style="222" customWidth="1"/>
    <col min="7682" max="7682" width="12.7109375" style="222" customWidth="1"/>
    <col min="7683" max="7683" width="14.7109375" style="222" customWidth="1"/>
    <col min="7684" max="7686" width="12.7109375" style="222" customWidth="1"/>
    <col min="7687" max="7688" width="14.7109375" style="222" customWidth="1"/>
    <col min="7689" max="7690" width="12.7109375" style="222" customWidth="1"/>
    <col min="7691" max="7936" width="9.140625" style="222"/>
    <col min="7937" max="7937" width="20.85546875" style="222" customWidth="1"/>
    <col min="7938" max="7938" width="12.7109375" style="222" customWidth="1"/>
    <col min="7939" max="7939" width="14.7109375" style="222" customWidth="1"/>
    <col min="7940" max="7942" width="12.7109375" style="222" customWidth="1"/>
    <col min="7943" max="7944" width="14.7109375" style="222" customWidth="1"/>
    <col min="7945" max="7946" width="12.7109375" style="222" customWidth="1"/>
    <col min="7947" max="8192" width="9.140625" style="222"/>
    <col min="8193" max="8193" width="20.85546875" style="222" customWidth="1"/>
    <col min="8194" max="8194" width="12.7109375" style="222" customWidth="1"/>
    <col min="8195" max="8195" width="14.7109375" style="222" customWidth="1"/>
    <col min="8196" max="8198" width="12.7109375" style="222" customWidth="1"/>
    <col min="8199" max="8200" width="14.7109375" style="222" customWidth="1"/>
    <col min="8201" max="8202" width="12.7109375" style="222" customWidth="1"/>
    <col min="8203" max="8448" width="9.140625" style="222"/>
    <col min="8449" max="8449" width="20.85546875" style="222" customWidth="1"/>
    <col min="8450" max="8450" width="12.7109375" style="222" customWidth="1"/>
    <col min="8451" max="8451" width="14.7109375" style="222" customWidth="1"/>
    <col min="8452" max="8454" width="12.7109375" style="222" customWidth="1"/>
    <col min="8455" max="8456" width="14.7109375" style="222" customWidth="1"/>
    <col min="8457" max="8458" width="12.7109375" style="222" customWidth="1"/>
    <col min="8459" max="8704" width="9.140625" style="222"/>
    <col min="8705" max="8705" width="20.85546875" style="222" customWidth="1"/>
    <col min="8706" max="8706" width="12.7109375" style="222" customWidth="1"/>
    <col min="8707" max="8707" width="14.7109375" style="222" customWidth="1"/>
    <col min="8708" max="8710" width="12.7109375" style="222" customWidth="1"/>
    <col min="8711" max="8712" width="14.7109375" style="222" customWidth="1"/>
    <col min="8713" max="8714" width="12.7109375" style="222" customWidth="1"/>
    <col min="8715" max="8960" width="9.140625" style="222"/>
    <col min="8961" max="8961" width="20.85546875" style="222" customWidth="1"/>
    <col min="8962" max="8962" width="12.7109375" style="222" customWidth="1"/>
    <col min="8963" max="8963" width="14.7109375" style="222" customWidth="1"/>
    <col min="8964" max="8966" width="12.7109375" style="222" customWidth="1"/>
    <col min="8967" max="8968" width="14.7109375" style="222" customWidth="1"/>
    <col min="8969" max="8970" width="12.7109375" style="222" customWidth="1"/>
    <col min="8971" max="9216" width="9.140625" style="222"/>
    <col min="9217" max="9217" width="20.85546875" style="222" customWidth="1"/>
    <col min="9218" max="9218" width="12.7109375" style="222" customWidth="1"/>
    <col min="9219" max="9219" width="14.7109375" style="222" customWidth="1"/>
    <col min="9220" max="9222" width="12.7109375" style="222" customWidth="1"/>
    <col min="9223" max="9224" width="14.7109375" style="222" customWidth="1"/>
    <col min="9225" max="9226" width="12.7109375" style="222" customWidth="1"/>
    <col min="9227" max="9472" width="9.140625" style="222"/>
    <col min="9473" max="9473" width="20.85546875" style="222" customWidth="1"/>
    <col min="9474" max="9474" width="12.7109375" style="222" customWidth="1"/>
    <col min="9475" max="9475" width="14.7109375" style="222" customWidth="1"/>
    <col min="9476" max="9478" width="12.7109375" style="222" customWidth="1"/>
    <col min="9479" max="9480" width="14.7109375" style="222" customWidth="1"/>
    <col min="9481" max="9482" width="12.7109375" style="222" customWidth="1"/>
    <col min="9483" max="9728" width="9.140625" style="222"/>
    <col min="9729" max="9729" width="20.85546875" style="222" customWidth="1"/>
    <col min="9730" max="9730" width="12.7109375" style="222" customWidth="1"/>
    <col min="9731" max="9731" width="14.7109375" style="222" customWidth="1"/>
    <col min="9732" max="9734" width="12.7109375" style="222" customWidth="1"/>
    <col min="9735" max="9736" width="14.7109375" style="222" customWidth="1"/>
    <col min="9737" max="9738" width="12.7109375" style="222" customWidth="1"/>
    <col min="9739" max="9984" width="9.140625" style="222"/>
    <col min="9985" max="9985" width="20.85546875" style="222" customWidth="1"/>
    <col min="9986" max="9986" width="12.7109375" style="222" customWidth="1"/>
    <col min="9987" max="9987" width="14.7109375" style="222" customWidth="1"/>
    <col min="9988" max="9990" width="12.7109375" style="222" customWidth="1"/>
    <col min="9991" max="9992" width="14.7109375" style="222" customWidth="1"/>
    <col min="9993" max="9994" width="12.7109375" style="222" customWidth="1"/>
    <col min="9995" max="10240" width="9.140625" style="222"/>
    <col min="10241" max="10241" width="20.85546875" style="222" customWidth="1"/>
    <col min="10242" max="10242" width="12.7109375" style="222" customWidth="1"/>
    <col min="10243" max="10243" width="14.7109375" style="222" customWidth="1"/>
    <col min="10244" max="10246" width="12.7109375" style="222" customWidth="1"/>
    <col min="10247" max="10248" width="14.7109375" style="222" customWidth="1"/>
    <col min="10249" max="10250" width="12.7109375" style="222" customWidth="1"/>
    <col min="10251" max="10496" width="9.140625" style="222"/>
    <col min="10497" max="10497" width="20.85546875" style="222" customWidth="1"/>
    <col min="10498" max="10498" width="12.7109375" style="222" customWidth="1"/>
    <col min="10499" max="10499" width="14.7109375" style="222" customWidth="1"/>
    <col min="10500" max="10502" width="12.7109375" style="222" customWidth="1"/>
    <col min="10503" max="10504" width="14.7109375" style="222" customWidth="1"/>
    <col min="10505" max="10506" width="12.7109375" style="222" customWidth="1"/>
    <col min="10507" max="10752" width="9.140625" style="222"/>
    <col min="10753" max="10753" width="20.85546875" style="222" customWidth="1"/>
    <col min="10754" max="10754" width="12.7109375" style="222" customWidth="1"/>
    <col min="10755" max="10755" width="14.7109375" style="222" customWidth="1"/>
    <col min="10756" max="10758" width="12.7109375" style="222" customWidth="1"/>
    <col min="10759" max="10760" width="14.7109375" style="222" customWidth="1"/>
    <col min="10761" max="10762" width="12.7109375" style="222" customWidth="1"/>
    <col min="10763" max="11008" width="9.140625" style="222"/>
    <col min="11009" max="11009" width="20.85546875" style="222" customWidth="1"/>
    <col min="11010" max="11010" width="12.7109375" style="222" customWidth="1"/>
    <col min="11011" max="11011" width="14.7109375" style="222" customWidth="1"/>
    <col min="11012" max="11014" width="12.7109375" style="222" customWidth="1"/>
    <col min="11015" max="11016" width="14.7109375" style="222" customWidth="1"/>
    <col min="11017" max="11018" width="12.7109375" style="222" customWidth="1"/>
    <col min="11019" max="11264" width="9.140625" style="222"/>
    <col min="11265" max="11265" width="20.85546875" style="222" customWidth="1"/>
    <col min="11266" max="11266" width="12.7109375" style="222" customWidth="1"/>
    <col min="11267" max="11267" width="14.7109375" style="222" customWidth="1"/>
    <col min="11268" max="11270" width="12.7109375" style="222" customWidth="1"/>
    <col min="11271" max="11272" width="14.7109375" style="222" customWidth="1"/>
    <col min="11273" max="11274" width="12.7109375" style="222" customWidth="1"/>
    <col min="11275" max="11520" width="9.140625" style="222"/>
    <col min="11521" max="11521" width="20.85546875" style="222" customWidth="1"/>
    <col min="11522" max="11522" width="12.7109375" style="222" customWidth="1"/>
    <col min="11523" max="11523" width="14.7109375" style="222" customWidth="1"/>
    <col min="11524" max="11526" width="12.7109375" style="222" customWidth="1"/>
    <col min="11527" max="11528" width="14.7109375" style="222" customWidth="1"/>
    <col min="11529" max="11530" width="12.7109375" style="222" customWidth="1"/>
    <col min="11531" max="11776" width="9.140625" style="222"/>
    <col min="11777" max="11777" width="20.85546875" style="222" customWidth="1"/>
    <col min="11778" max="11778" width="12.7109375" style="222" customWidth="1"/>
    <col min="11779" max="11779" width="14.7109375" style="222" customWidth="1"/>
    <col min="11780" max="11782" width="12.7109375" style="222" customWidth="1"/>
    <col min="11783" max="11784" width="14.7109375" style="222" customWidth="1"/>
    <col min="11785" max="11786" width="12.7109375" style="222" customWidth="1"/>
    <col min="11787" max="12032" width="9.140625" style="222"/>
    <col min="12033" max="12033" width="20.85546875" style="222" customWidth="1"/>
    <col min="12034" max="12034" width="12.7109375" style="222" customWidth="1"/>
    <col min="12035" max="12035" width="14.7109375" style="222" customWidth="1"/>
    <col min="12036" max="12038" width="12.7109375" style="222" customWidth="1"/>
    <col min="12039" max="12040" width="14.7109375" style="222" customWidth="1"/>
    <col min="12041" max="12042" width="12.7109375" style="222" customWidth="1"/>
    <col min="12043" max="12288" width="9.140625" style="222"/>
    <col min="12289" max="12289" width="20.85546875" style="222" customWidth="1"/>
    <col min="12290" max="12290" width="12.7109375" style="222" customWidth="1"/>
    <col min="12291" max="12291" width="14.7109375" style="222" customWidth="1"/>
    <col min="12292" max="12294" width="12.7109375" style="222" customWidth="1"/>
    <col min="12295" max="12296" width="14.7109375" style="222" customWidth="1"/>
    <col min="12297" max="12298" width="12.7109375" style="222" customWidth="1"/>
    <col min="12299" max="12544" width="9.140625" style="222"/>
    <col min="12545" max="12545" width="20.85546875" style="222" customWidth="1"/>
    <col min="12546" max="12546" width="12.7109375" style="222" customWidth="1"/>
    <col min="12547" max="12547" width="14.7109375" style="222" customWidth="1"/>
    <col min="12548" max="12550" width="12.7109375" style="222" customWidth="1"/>
    <col min="12551" max="12552" width="14.7109375" style="222" customWidth="1"/>
    <col min="12553" max="12554" width="12.7109375" style="222" customWidth="1"/>
    <col min="12555" max="12800" width="9.140625" style="222"/>
    <col min="12801" max="12801" width="20.85546875" style="222" customWidth="1"/>
    <col min="12802" max="12802" width="12.7109375" style="222" customWidth="1"/>
    <col min="12803" max="12803" width="14.7109375" style="222" customWidth="1"/>
    <col min="12804" max="12806" width="12.7109375" style="222" customWidth="1"/>
    <col min="12807" max="12808" width="14.7109375" style="222" customWidth="1"/>
    <col min="12809" max="12810" width="12.7109375" style="222" customWidth="1"/>
    <col min="12811" max="13056" width="9.140625" style="222"/>
    <col min="13057" max="13057" width="20.85546875" style="222" customWidth="1"/>
    <col min="13058" max="13058" width="12.7109375" style="222" customWidth="1"/>
    <col min="13059" max="13059" width="14.7109375" style="222" customWidth="1"/>
    <col min="13060" max="13062" width="12.7109375" style="222" customWidth="1"/>
    <col min="13063" max="13064" width="14.7109375" style="222" customWidth="1"/>
    <col min="13065" max="13066" width="12.7109375" style="222" customWidth="1"/>
    <col min="13067" max="13312" width="9.140625" style="222"/>
    <col min="13313" max="13313" width="20.85546875" style="222" customWidth="1"/>
    <col min="13314" max="13314" width="12.7109375" style="222" customWidth="1"/>
    <col min="13315" max="13315" width="14.7109375" style="222" customWidth="1"/>
    <col min="13316" max="13318" width="12.7109375" style="222" customWidth="1"/>
    <col min="13319" max="13320" width="14.7109375" style="222" customWidth="1"/>
    <col min="13321" max="13322" width="12.7109375" style="222" customWidth="1"/>
    <col min="13323" max="13568" width="9.140625" style="222"/>
    <col min="13569" max="13569" width="20.85546875" style="222" customWidth="1"/>
    <col min="13570" max="13570" width="12.7109375" style="222" customWidth="1"/>
    <col min="13571" max="13571" width="14.7109375" style="222" customWidth="1"/>
    <col min="13572" max="13574" width="12.7109375" style="222" customWidth="1"/>
    <col min="13575" max="13576" width="14.7109375" style="222" customWidth="1"/>
    <col min="13577" max="13578" width="12.7109375" style="222" customWidth="1"/>
    <col min="13579" max="13824" width="9.140625" style="222"/>
    <col min="13825" max="13825" width="20.85546875" style="222" customWidth="1"/>
    <col min="13826" max="13826" width="12.7109375" style="222" customWidth="1"/>
    <col min="13827" max="13827" width="14.7109375" style="222" customWidth="1"/>
    <col min="13828" max="13830" width="12.7109375" style="222" customWidth="1"/>
    <col min="13831" max="13832" width="14.7109375" style="222" customWidth="1"/>
    <col min="13833" max="13834" width="12.7109375" style="222" customWidth="1"/>
    <col min="13835" max="14080" width="9.140625" style="222"/>
    <col min="14081" max="14081" width="20.85546875" style="222" customWidth="1"/>
    <col min="14082" max="14082" width="12.7109375" style="222" customWidth="1"/>
    <col min="14083" max="14083" width="14.7109375" style="222" customWidth="1"/>
    <col min="14084" max="14086" width="12.7109375" style="222" customWidth="1"/>
    <col min="14087" max="14088" width="14.7109375" style="222" customWidth="1"/>
    <col min="14089" max="14090" width="12.7109375" style="222" customWidth="1"/>
    <col min="14091" max="14336" width="9.140625" style="222"/>
    <col min="14337" max="14337" width="20.85546875" style="222" customWidth="1"/>
    <col min="14338" max="14338" width="12.7109375" style="222" customWidth="1"/>
    <col min="14339" max="14339" width="14.7109375" style="222" customWidth="1"/>
    <col min="14340" max="14342" width="12.7109375" style="222" customWidth="1"/>
    <col min="14343" max="14344" width="14.7109375" style="222" customWidth="1"/>
    <col min="14345" max="14346" width="12.7109375" style="222" customWidth="1"/>
    <col min="14347" max="14592" width="9.140625" style="222"/>
    <col min="14593" max="14593" width="20.85546875" style="222" customWidth="1"/>
    <col min="14594" max="14594" width="12.7109375" style="222" customWidth="1"/>
    <col min="14595" max="14595" width="14.7109375" style="222" customWidth="1"/>
    <col min="14596" max="14598" width="12.7109375" style="222" customWidth="1"/>
    <col min="14599" max="14600" width="14.7109375" style="222" customWidth="1"/>
    <col min="14601" max="14602" width="12.7109375" style="222" customWidth="1"/>
    <col min="14603" max="14848" width="9.140625" style="222"/>
    <col min="14849" max="14849" width="20.85546875" style="222" customWidth="1"/>
    <col min="14850" max="14850" width="12.7109375" style="222" customWidth="1"/>
    <col min="14851" max="14851" width="14.7109375" style="222" customWidth="1"/>
    <col min="14852" max="14854" width="12.7109375" style="222" customWidth="1"/>
    <col min="14855" max="14856" width="14.7109375" style="222" customWidth="1"/>
    <col min="14857" max="14858" width="12.7109375" style="222" customWidth="1"/>
    <col min="14859" max="15104" width="9.140625" style="222"/>
    <col min="15105" max="15105" width="20.85546875" style="222" customWidth="1"/>
    <col min="15106" max="15106" width="12.7109375" style="222" customWidth="1"/>
    <col min="15107" max="15107" width="14.7109375" style="222" customWidth="1"/>
    <col min="15108" max="15110" width="12.7109375" style="222" customWidth="1"/>
    <col min="15111" max="15112" width="14.7109375" style="222" customWidth="1"/>
    <col min="15113" max="15114" width="12.7109375" style="222" customWidth="1"/>
    <col min="15115" max="15360" width="9.140625" style="222"/>
    <col min="15361" max="15361" width="20.85546875" style="222" customWidth="1"/>
    <col min="15362" max="15362" width="12.7109375" style="222" customWidth="1"/>
    <col min="15363" max="15363" width="14.7109375" style="222" customWidth="1"/>
    <col min="15364" max="15366" width="12.7109375" style="222" customWidth="1"/>
    <col min="15367" max="15368" width="14.7109375" style="222" customWidth="1"/>
    <col min="15369" max="15370" width="12.7109375" style="222" customWidth="1"/>
    <col min="15371" max="15616" width="9.140625" style="222"/>
    <col min="15617" max="15617" width="20.85546875" style="222" customWidth="1"/>
    <col min="15618" max="15618" width="12.7109375" style="222" customWidth="1"/>
    <col min="15619" max="15619" width="14.7109375" style="222" customWidth="1"/>
    <col min="15620" max="15622" width="12.7109375" style="222" customWidth="1"/>
    <col min="15623" max="15624" width="14.7109375" style="222" customWidth="1"/>
    <col min="15625" max="15626" width="12.7109375" style="222" customWidth="1"/>
    <col min="15627" max="15872" width="9.140625" style="222"/>
    <col min="15873" max="15873" width="20.85546875" style="222" customWidth="1"/>
    <col min="15874" max="15874" width="12.7109375" style="222" customWidth="1"/>
    <col min="15875" max="15875" width="14.7109375" style="222" customWidth="1"/>
    <col min="15876" max="15878" width="12.7109375" style="222" customWidth="1"/>
    <col min="15879" max="15880" width="14.7109375" style="222" customWidth="1"/>
    <col min="15881" max="15882" width="12.7109375" style="222" customWidth="1"/>
    <col min="15883" max="16128" width="9.140625" style="222"/>
    <col min="16129" max="16129" width="20.85546875" style="222" customWidth="1"/>
    <col min="16130" max="16130" width="12.7109375" style="222" customWidth="1"/>
    <col min="16131" max="16131" width="14.7109375" style="222" customWidth="1"/>
    <col min="16132" max="16134" width="12.7109375" style="222" customWidth="1"/>
    <col min="16135" max="16136" width="14.7109375" style="222" customWidth="1"/>
    <col min="16137" max="16138" width="12.7109375" style="222" customWidth="1"/>
    <col min="16139" max="16384" width="9.140625" style="222"/>
  </cols>
  <sheetData>
    <row r="1" spans="1:11">
      <c r="A1" s="364" t="s">
        <v>309</v>
      </c>
    </row>
    <row r="2" spans="1:11">
      <c r="A2" s="364" t="s">
        <v>317</v>
      </c>
    </row>
    <row r="3" spans="1:11">
      <c r="A3" s="417" t="s">
        <v>294</v>
      </c>
    </row>
    <row r="4" spans="1:11" ht="15" customHeight="1">
      <c r="A4" s="418"/>
      <c r="B4" s="515" t="s">
        <v>295</v>
      </c>
      <c r="C4" s="515"/>
      <c r="D4" s="515"/>
      <c r="E4" s="515"/>
      <c r="F4" s="515"/>
      <c r="G4" s="515"/>
      <c r="H4" s="515"/>
      <c r="I4" s="515"/>
      <c r="J4" s="515"/>
    </row>
    <row r="5" spans="1:11" ht="37.5" customHeight="1">
      <c r="A5" s="373" t="s">
        <v>281</v>
      </c>
      <c r="B5" s="431" t="s">
        <v>296</v>
      </c>
      <c r="C5" s="431" t="s">
        <v>297</v>
      </c>
      <c r="D5" s="431" t="s">
        <v>298</v>
      </c>
      <c r="E5" s="431" t="s">
        <v>299</v>
      </c>
      <c r="F5" s="431" t="s">
        <v>300</v>
      </c>
      <c r="G5" s="431" t="s">
        <v>301</v>
      </c>
      <c r="H5" s="431" t="s">
        <v>302</v>
      </c>
      <c r="I5" s="431" t="s">
        <v>303</v>
      </c>
      <c r="J5" s="431" t="s">
        <v>304</v>
      </c>
    </row>
    <row r="6" spans="1:11" ht="7.5" customHeight="1">
      <c r="A6" s="371"/>
      <c r="B6" s="323"/>
      <c r="C6" s="323"/>
      <c r="D6" s="323"/>
      <c r="E6" s="323"/>
      <c r="F6" s="323"/>
      <c r="G6" s="323"/>
    </row>
    <row r="7" spans="1:11">
      <c r="A7" s="376" t="s">
        <v>283</v>
      </c>
      <c r="B7" s="323">
        <v>0</v>
      </c>
      <c r="C7" s="323">
        <v>0</v>
      </c>
      <c r="D7" s="323">
        <v>0</v>
      </c>
      <c r="E7" s="323">
        <v>0</v>
      </c>
      <c r="F7" s="323">
        <v>0</v>
      </c>
      <c r="G7" s="323">
        <v>1</v>
      </c>
      <c r="H7" s="323">
        <v>0</v>
      </c>
      <c r="I7" s="323">
        <v>1</v>
      </c>
      <c r="J7" s="323">
        <v>0</v>
      </c>
    </row>
    <row r="8" spans="1:11">
      <c r="A8" s="376" t="s">
        <v>284</v>
      </c>
      <c r="B8" s="323">
        <v>0</v>
      </c>
      <c r="C8" s="323">
        <v>0</v>
      </c>
      <c r="D8" s="323">
        <v>0</v>
      </c>
      <c r="E8" s="323">
        <v>0</v>
      </c>
      <c r="F8" s="323">
        <v>0</v>
      </c>
      <c r="G8" s="323">
        <v>0</v>
      </c>
      <c r="H8" s="323">
        <v>0</v>
      </c>
      <c r="I8" s="323">
        <v>0</v>
      </c>
      <c r="J8" s="323">
        <v>0</v>
      </c>
      <c r="K8" s="432"/>
    </row>
    <row r="9" spans="1:11">
      <c r="A9" s="376" t="s">
        <v>69</v>
      </c>
      <c r="B9" s="323">
        <v>0</v>
      </c>
      <c r="C9" s="323">
        <v>0</v>
      </c>
      <c r="D9" s="323">
        <v>0</v>
      </c>
      <c r="E9" s="323">
        <v>0</v>
      </c>
      <c r="F9" s="323">
        <v>0</v>
      </c>
      <c r="G9" s="323">
        <v>0</v>
      </c>
      <c r="H9" s="323">
        <v>0</v>
      </c>
      <c r="I9" s="323">
        <v>0</v>
      </c>
      <c r="J9" s="323">
        <v>0</v>
      </c>
      <c r="K9" s="432"/>
    </row>
    <row r="10" spans="1:11">
      <c r="A10" s="376" t="s">
        <v>70</v>
      </c>
      <c r="B10" s="323">
        <v>1</v>
      </c>
      <c r="C10" s="323">
        <v>0</v>
      </c>
      <c r="D10" s="323">
        <v>0</v>
      </c>
      <c r="E10" s="323">
        <v>0</v>
      </c>
      <c r="F10" s="323">
        <v>3</v>
      </c>
      <c r="G10" s="323">
        <v>3</v>
      </c>
      <c r="H10" s="323">
        <v>0</v>
      </c>
      <c r="I10" s="323">
        <v>1</v>
      </c>
      <c r="J10" s="323">
        <v>0</v>
      </c>
      <c r="K10" s="432"/>
    </row>
    <row r="11" spans="1:11">
      <c r="A11" s="376" t="s">
        <v>71</v>
      </c>
      <c r="B11" s="323">
        <v>0</v>
      </c>
      <c r="C11" s="323">
        <v>0</v>
      </c>
      <c r="D11" s="323">
        <v>0</v>
      </c>
      <c r="E11" s="323">
        <v>0</v>
      </c>
      <c r="F11" s="323">
        <v>0</v>
      </c>
      <c r="G11" s="323">
        <v>0</v>
      </c>
      <c r="H11" s="323">
        <v>0</v>
      </c>
      <c r="I11" s="323">
        <v>0</v>
      </c>
      <c r="J11" s="323">
        <v>0</v>
      </c>
      <c r="K11" s="432"/>
    </row>
    <row r="12" spans="1:11">
      <c r="A12" s="376" t="s">
        <v>72</v>
      </c>
      <c r="B12" s="323">
        <v>0</v>
      </c>
      <c r="C12" s="323">
        <v>0</v>
      </c>
      <c r="D12" s="323">
        <v>0</v>
      </c>
      <c r="E12" s="323">
        <v>0</v>
      </c>
      <c r="F12" s="323">
        <v>7</v>
      </c>
      <c r="G12" s="323">
        <v>6</v>
      </c>
      <c r="H12" s="323">
        <v>0</v>
      </c>
      <c r="I12" s="323">
        <v>0</v>
      </c>
      <c r="J12" s="323">
        <v>1</v>
      </c>
      <c r="K12" s="432"/>
    </row>
    <row r="13" spans="1:11">
      <c r="A13" s="376" t="s">
        <v>73</v>
      </c>
      <c r="B13" s="323">
        <v>3</v>
      </c>
      <c r="C13" s="323">
        <v>1</v>
      </c>
      <c r="D13" s="323">
        <v>1</v>
      </c>
      <c r="E13" s="323">
        <v>0</v>
      </c>
      <c r="F13" s="323">
        <v>6</v>
      </c>
      <c r="G13" s="323">
        <v>4</v>
      </c>
      <c r="H13" s="323">
        <v>0</v>
      </c>
      <c r="I13" s="323">
        <v>0</v>
      </c>
      <c r="J13" s="323">
        <v>0</v>
      </c>
      <c r="K13" s="432"/>
    </row>
    <row r="14" spans="1:11">
      <c r="A14" s="376" t="s">
        <v>285</v>
      </c>
      <c r="B14" s="323">
        <v>0</v>
      </c>
      <c r="C14" s="323">
        <v>0</v>
      </c>
      <c r="D14" s="323">
        <v>0</v>
      </c>
      <c r="E14" s="323">
        <v>0</v>
      </c>
      <c r="F14" s="323">
        <v>0</v>
      </c>
      <c r="G14" s="323">
        <v>0</v>
      </c>
      <c r="H14" s="323">
        <v>0</v>
      </c>
      <c r="I14" s="323">
        <v>0</v>
      </c>
      <c r="J14" s="323">
        <v>0</v>
      </c>
      <c r="K14" s="432"/>
    </row>
    <row r="15" spans="1:11">
      <c r="A15" s="376" t="s">
        <v>75</v>
      </c>
      <c r="B15" s="323">
        <v>1</v>
      </c>
      <c r="C15" s="323">
        <v>0</v>
      </c>
      <c r="D15" s="323">
        <v>0</v>
      </c>
      <c r="E15" s="323">
        <v>0</v>
      </c>
      <c r="F15" s="323">
        <v>3</v>
      </c>
      <c r="G15" s="323">
        <v>4</v>
      </c>
      <c r="H15" s="323">
        <v>0</v>
      </c>
      <c r="I15" s="323">
        <v>0</v>
      </c>
      <c r="J15" s="323">
        <v>0</v>
      </c>
      <c r="K15" s="432"/>
    </row>
    <row r="16" spans="1:11">
      <c r="A16" s="376" t="s">
        <v>76</v>
      </c>
      <c r="B16" s="323">
        <v>0</v>
      </c>
      <c r="C16" s="323">
        <v>0</v>
      </c>
      <c r="D16" s="323">
        <v>0</v>
      </c>
      <c r="E16" s="323">
        <v>0</v>
      </c>
      <c r="F16" s="323">
        <v>0</v>
      </c>
      <c r="G16" s="323">
        <v>0</v>
      </c>
      <c r="H16" s="323">
        <v>0</v>
      </c>
      <c r="I16" s="323">
        <v>0</v>
      </c>
      <c r="J16" s="323">
        <v>0</v>
      </c>
      <c r="K16" s="432"/>
    </row>
    <row r="17" spans="1:11">
      <c r="A17" s="376" t="s">
        <v>77</v>
      </c>
      <c r="B17" s="323">
        <v>0</v>
      </c>
      <c r="C17" s="323">
        <v>0</v>
      </c>
      <c r="D17" s="323">
        <v>0</v>
      </c>
      <c r="E17" s="323">
        <v>0</v>
      </c>
      <c r="F17" s="323">
        <v>0</v>
      </c>
      <c r="G17" s="323">
        <v>1</v>
      </c>
      <c r="H17" s="323">
        <v>0</v>
      </c>
      <c r="I17" s="323">
        <v>0</v>
      </c>
      <c r="J17" s="323">
        <v>0</v>
      </c>
      <c r="K17" s="432"/>
    </row>
    <row r="18" spans="1:11">
      <c r="A18" s="186" t="s">
        <v>78</v>
      </c>
      <c r="B18" s="389">
        <v>0</v>
      </c>
      <c r="C18" s="389">
        <v>0</v>
      </c>
      <c r="D18" s="389">
        <v>0</v>
      </c>
      <c r="E18" s="389">
        <v>0</v>
      </c>
      <c r="F18" s="389">
        <v>0</v>
      </c>
      <c r="G18" s="389">
        <v>0</v>
      </c>
      <c r="H18" s="323">
        <v>0</v>
      </c>
      <c r="I18" s="323">
        <v>0</v>
      </c>
      <c r="J18" s="323">
        <v>0</v>
      </c>
      <c r="K18" s="432"/>
    </row>
    <row r="19" spans="1:11">
      <c r="A19" s="376" t="s">
        <v>79</v>
      </c>
      <c r="B19" s="323">
        <v>0</v>
      </c>
      <c r="C19" s="323">
        <v>0</v>
      </c>
      <c r="D19" s="323">
        <v>0</v>
      </c>
      <c r="E19" s="323">
        <v>0</v>
      </c>
      <c r="F19" s="323">
        <v>0</v>
      </c>
      <c r="G19" s="323">
        <v>0</v>
      </c>
      <c r="H19" s="323">
        <v>0</v>
      </c>
      <c r="I19" s="323">
        <v>0</v>
      </c>
      <c r="J19" s="323">
        <v>0</v>
      </c>
      <c r="K19" s="432"/>
    </row>
    <row r="20" spans="1:11">
      <c r="A20" s="376" t="s">
        <v>80</v>
      </c>
      <c r="B20" s="323">
        <v>1</v>
      </c>
      <c r="C20" s="323">
        <v>0</v>
      </c>
      <c r="D20" s="323">
        <v>0</v>
      </c>
      <c r="E20" s="323">
        <v>0</v>
      </c>
      <c r="F20" s="323">
        <v>1</v>
      </c>
      <c r="G20" s="323">
        <v>1</v>
      </c>
      <c r="H20" s="323">
        <v>1</v>
      </c>
      <c r="I20" s="323">
        <v>0</v>
      </c>
      <c r="J20" s="323">
        <v>0</v>
      </c>
      <c r="K20" s="432"/>
    </row>
    <row r="21" spans="1:11">
      <c r="A21" s="376" t="s">
        <v>286</v>
      </c>
      <c r="B21" s="323">
        <v>0</v>
      </c>
      <c r="C21" s="323">
        <v>0</v>
      </c>
      <c r="D21" s="323">
        <v>0</v>
      </c>
      <c r="E21" s="323">
        <v>0</v>
      </c>
      <c r="F21" s="323">
        <v>0</v>
      </c>
      <c r="G21" s="323">
        <v>1</v>
      </c>
      <c r="H21" s="323">
        <v>0</v>
      </c>
      <c r="I21" s="323">
        <v>0</v>
      </c>
      <c r="J21" s="323">
        <v>1</v>
      </c>
      <c r="K21" s="432"/>
    </row>
    <row r="22" spans="1:11">
      <c r="A22" s="376" t="s">
        <v>82</v>
      </c>
      <c r="B22" s="323">
        <v>0</v>
      </c>
      <c r="C22" s="323">
        <v>0</v>
      </c>
      <c r="D22" s="323">
        <v>0</v>
      </c>
      <c r="E22" s="323">
        <v>0</v>
      </c>
      <c r="F22" s="323">
        <v>0</v>
      </c>
      <c r="G22" s="323">
        <v>1</v>
      </c>
      <c r="H22" s="323">
        <v>1</v>
      </c>
      <c r="I22" s="323">
        <v>1</v>
      </c>
      <c r="J22" s="323">
        <v>1</v>
      </c>
      <c r="K22" s="432"/>
    </row>
    <row r="23" spans="1:11">
      <c r="A23" s="376" t="s">
        <v>83</v>
      </c>
      <c r="B23" s="323">
        <v>0</v>
      </c>
      <c r="C23" s="323">
        <v>0</v>
      </c>
      <c r="D23" s="323">
        <v>0</v>
      </c>
      <c r="E23" s="323">
        <v>0</v>
      </c>
      <c r="F23" s="323">
        <v>0</v>
      </c>
      <c r="G23" s="323">
        <v>0</v>
      </c>
      <c r="H23" s="323">
        <v>0</v>
      </c>
      <c r="I23" s="323">
        <v>0</v>
      </c>
      <c r="J23" s="323">
        <v>0</v>
      </c>
      <c r="K23" s="432"/>
    </row>
    <row r="24" spans="1:11">
      <c r="A24" s="376" t="s">
        <v>84</v>
      </c>
      <c r="B24" s="323">
        <v>0</v>
      </c>
      <c r="C24" s="323">
        <v>0</v>
      </c>
      <c r="D24" s="323">
        <v>0</v>
      </c>
      <c r="E24" s="323">
        <v>0</v>
      </c>
      <c r="F24" s="323">
        <v>6</v>
      </c>
      <c r="G24" s="323">
        <v>1</v>
      </c>
      <c r="H24" s="323">
        <v>0</v>
      </c>
      <c r="I24" s="323">
        <v>0</v>
      </c>
      <c r="J24" s="323">
        <v>3</v>
      </c>
      <c r="K24" s="432"/>
    </row>
    <row r="25" spans="1:11">
      <c r="A25" s="376" t="s">
        <v>85</v>
      </c>
      <c r="B25" s="323">
        <v>0</v>
      </c>
      <c r="C25" s="323">
        <v>0</v>
      </c>
      <c r="D25" s="323">
        <v>0</v>
      </c>
      <c r="E25" s="323">
        <v>0</v>
      </c>
      <c r="F25" s="323">
        <v>2</v>
      </c>
      <c r="G25" s="323">
        <v>2</v>
      </c>
      <c r="H25" s="323">
        <v>0</v>
      </c>
      <c r="I25" s="323">
        <v>1</v>
      </c>
      <c r="J25" s="323">
        <v>0</v>
      </c>
      <c r="K25" s="432"/>
    </row>
    <row r="26" spans="1:11">
      <c r="A26" s="376" t="s">
        <v>86</v>
      </c>
      <c r="B26" s="323">
        <v>0</v>
      </c>
      <c r="C26" s="323">
        <v>0</v>
      </c>
      <c r="D26" s="323">
        <v>0</v>
      </c>
      <c r="E26" s="323">
        <v>0</v>
      </c>
      <c r="F26" s="323">
        <v>0</v>
      </c>
      <c r="G26" s="323">
        <v>0</v>
      </c>
      <c r="H26" s="323">
        <v>0</v>
      </c>
      <c r="I26" s="323">
        <v>0</v>
      </c>
      <c r="J26" s="323">
        <v>0</v>
      </c>
      <c r="K26" s="432"/>
    </row>
    <row r="27" spans="1:11">
      <c r="A27" s="376" t="s">
        <v>287</v>
      </c>
      <c r="B27" s="323">
        <v>1</v>
      </c>
      <c r="C27" s="323">
        <v>0</v>
      </c>
      <c r="D27" s="323">
        <v>0</v>
      </c>
      <c r="E27" s="323">
        <v>0</v>
      </c>
      <c r="F27" s="323">
        <v>1</v>
      </c>
      <c r="G27" s="323">
        <v>1</v>
      </c>
      <c r="H27" s="323">
        <v>0</v>
      </c>
      <c r="I27" s="323">
        <v>1</v>
      </c>
      <c r="J27" s="323">
        <v>0</v>
      </c>
      <c r="K27" s="432"/>
    </row>
    <row r="28" spans="1:11">
      <c r="A28" s="376" t="s">
        <v>88</v>
      </c>
      <c r="B28" s="323">
        <v>0</v>
      </c>
      <c r="C28" s="323">
        <v>0</v>
      </c>
      <c r="D28" s="323">
        <v>0</v>
      </c>
      <c r="E28" s="323">
        <v>0</v>
      </c>
      <c r="F28" s="323">
        <v>0</v>
      </c>
      <c r="G28" s="323">
        <v>0</v>
      </c>
      <c r="H28" s="323">
        <v>1</v>
      </c>
      <c r="I28" s="323">
        <v>0</v>
      </c>
      <c r="J28" s="323">
        <v>0</v>
      </c>
      <c r="K28" s="432"/>
    </row>
    <row r="29" spans="1:11">
      <c r="A29" s="376" t="s">
        <v>89</v>
      </c>
      <c r="B29" s="323">
        <v>0</v>
      </c>
      <c r="C29" s="323">
        <v>0</v>
      </c>
      <c r="D29" s="323">
        <v>0</v>
      </c>
      <c r="E29" s="323">
        <v>0</v>
      </c>
      <c r="F29" s="323">
        <v>0</v>
      </c>
      <c r="G29" s="323">
        <v>0</v>
      </c>
      <c r="H29" s="323">
        <v>0</v>
      </c>
      <c r="I29" s="323">
        <v>0</v>
      </c>
      <c r="J29" s="323">
        <v>0</v>
      </c>
      <c r="K29" s="432"/>
    </row>
    <row r="30" spans="1:11">
      <c r="A30" s="376" t="s">
        <v>90</v>
      </c>
      <c r="B30" s="389">
        <v>0</v>
      </c>
      <c r="C30" s="389">
        <v>0</v>
      </c>
      <c r="D30" s="389">
        <v>0</v>
      </c>
      <c r="E30" s="389">
        <v>0</v>
      </c>
      <c r="F30" s="389">
        <v>0</v>
      </c>
      <c r="G30" s="389">
        <v>0</v>
      </c>
      <c r="H30" s="323">
        <v>0</v>
      </c>
      <c r="I30" s="323">
        <v>0</v>
      </c>
      <c r="J30" s="323">
        <v>0</v>
      </c>
      <c r="K30" s="323"/>
    </row>
    <row r="31" spans="1:11">
      <c r="A31" s="376" t="s">
        <v>91</v>
      </c>
      <c r="B31" s="323">
        <v>0</v>
      </c>
      <c r="C31" s="323">
        <v>0</v>
      </c>
      <c r="D31" s="323">
        <v>0</v>
      </c>
      <c r="E31" s="323">
        <v>0</v>
      </c>
      <c r="F31" s="323">
        <v>0</v>
      </c>
      <c r="G31" s="323">
        <v>0</v>
      </c>
      <c r="H31" s="323">
        <v>0</v>
      </c>
      <c r="I31" s="323">
        <v>0</v>
      </c>
      <c r="J31" s="323">
        <v>0</v>
      </c>
      <c r="K31" s="432"/>
    </row>
    <row r="32" spans="1:11">
      <c r="A32" s="376" t="s">
        <v>92</v>
      </c>
      <c r="B32" s="323">
        <v>0</v>
      </c>
      <c r="C32" s="323">
        <v>0</v>
      </c>
      <c r="D32" s="323">
        <v>0</v>
      </c>
      <c r="E32" s="323">
        <v>0</v>
      </c>
      <c r="F32" s="323">
        <v>1</v>
      </c>
      <c r="G32" s="323">
        <v>1</v>
      </c>
      <c r="H32" s="323">
        <v>1</v>
      </c>
      <c r="I32" s="323">
        <v>1</v>
      </c>
      <c r="J32" s="323">
        <v>1</v>
      </c>
      <c r="K32" s="432"/>
    </row>
    <row r="33" spans="1:11">
      <c r="A33" s="376" t="s">
        <v>93</v>
      </c>
      <c r="B33" s="323">
        <v>1</v>
      </c>
      <c r="C33" s="323">
        <v>0</v>
      </c>
      <c r="D33" s="323">
        <v>0</v>
      </c>
      <c r="E33" s="323">
        <v>0</v>
      </c>
      <c r="F33" s="323">
        <v>1</v>
      </c>
      <c r="G33" s="323">
        <v>1</v>
      </c>
      <c r="H33" s="323">
        <v>0</v>
      </c>
      <c r="I33" s="323">
        <v>0</v>
      </c>
      <c r="J33" s="323">
        <v>0</v>
      </c>
      <c r="K33" s="432"/>
    </row>
    <row r="34" spans="1:11">
      <c r="A34" s="376" t="s">
        <v>56</v>
      </c>
      <c r="B34" s="323">
        <v>2</v>
      </c>
      <c r="C34" s="323">
        <v>0</v>
      </c>
      <c r="D34" s="323">
        <v>0</v>
      </c>
      <c r="E34" s="323">
        <v>0</v>
      </c>
      <c r="F34" s="323">
        <v>0</v>
      </c>
      <c r="G34" s="323">
        <v>0</v>
      </c>
      <c r="H34" s="323">
        <v>0</v>
      </c>
      <c r="I34" s="323">
        <v>0</v>
      </c>
      <c r="J34" s="323">
        <v>0</v>
      </c>
      <c r="K34" s="432"/>
    </row>
    <row r="35" spans="1:11">
      <c r="A35" s="376" t="s">
        <v>94</v>
      </c>
      <c r="B35" s="323">
        <v>0</v>
      </c>
      <c r="C35" s="323">
        <v>1</v>
      </c>
      <c r="D35" s="323">
        <v>0</v>
      </c>
      <c r="E35" s="323">
        <v>0</v>
      </c>
      <c r="F35" s="323">
        <v>8</v>
      </c>
      <c r="G35" s="323">
        <v>8</v>
      </c>
      <c r="H35" s="323">
        <v>5</v>
      </c>
      <c r="I35" s="323">
        <v>8</v>
      </c>
      <c r="J35" s="323">
        <v>4</v>
      </c>
      <c r="K35" s="432"/>
    </row>
    <row r="36" spans="1:11">
      <c r="A36" s="376" t="s">
        <v>95</v>
      </c>
      <c r="B36" s="323">
        <v>2</v>
      </c>
      <c r="C36" s="323">
        <v>0</v>
      </c>
      <c r="D36" s="323">
        <v>0</v>
      </c>
      <c r="E36" s="323">
        <v>0</v>
      </c>
      <c r="F36" s="323">
        <v>13</v>
      </c>
      <c r="G36" s="323">
        <v>10</v>
      </c>
      <c r="H36" s="323">
        <v>5</v>
      </c>
      <c r="I36" s="323">
        <v>4</v>
      </c>
      <c r="J36" s="323">
        <v>0</v>
      </c>
      <c r="K36" s="432"/>
    </row>
    <row r="37" spans="1:11">
      <c r="A37" s="376" t="s">
        <v>96</v>
      </c>
      <c r="B37" s="323">
        <v>0</v>
      </c>
      <c r="C37" s="323">
        <v>0</v>
      </c>
      <c r="D37" s="323">
        <v>0</v>
      </c>
      <c r="E37" s="323">
        <v>0</v>
      </c>
      <c r="F37" s="323">
        <v>3</v>
      </c>
      <c r="G37" s="323">
        <v>3</v>
      </c>
      <c r="H37" s="323">
        <v>0</v>
      </c>
      <c r="I37" s="323">
        <v>1</v>
      </c>
      <c r="J37" s="323">
        <v>0</v>
      </c>
      <c r="K37" s="432"/>
    </row>
    <row r="38" spans="1:11">
      <c r="A38" s="376" t="s">
        <v>97</v>
      </c>
      <c r="B38" s="323">
        <v>1</v>
      </c>
      <c r="C38" s="323">
        <v>1</v>
      </c>
      <c r="D38" s="323">
        <v>1</v>
      </c>
      <c r="E38" s="323">
        <v>0</v>
      </c>
      <c r="F38" s="323">
        <v>5</v>
      </c>
      <c r="G38" s="323">
        <v>4</v>
      </c>
      <c r="H38" s="323">
        <v>1</v>
      </c>
      <c r="I38" s="323">
        <v>0</v>
      </c>
      <c r="J38" s="323">
        <v>0</v>
      </c>
      <c r="K38" s="432"/>
    </row>
    <row r="39" spans="1:11">
      <c r="A39" s="376" t="s">
        <v>288</v>
      </c>
      <c r="B39" s="323">
        <v>0</v>
      </c>
      <c r="C39" s="323">
        <v>0</v>
      </c>
      <c r="D39" s="323">
        <v>0</v>
      </c>
      <c r="E39" s="323">
        <v>0</v>
      </c>
      <c r="F39" s="323">
        <v>2</v>
      </c>
      <c r="G39" s="323">
        <v>2</v>
      </c>
      <c r="H39" s="323">
        <v>0</v>
      </c>
      <c r="I39" s="323">
        <v>0</v>
      </c>
      <c r="J39" s="323">
        <v>0</v>
      </c>
      <c r="K39" s="432"/>
    </row>
    <row r="40" spans="1:11" ht="13.5">
      <c r="A40" s="376" t="s">
        <v>289</v>
      </c>
      <c r="B40" s="389">
        <v>0</v>
      </c>
      <c r="C40" s="389"/>
      <c r="D40" s="389">
        <v>0</v>
      </c>
      <c r="E40" s="389">
        <v>0</v>
      </c>
      <c r="F40" s="389">
        <v>0</v>
      </c>
      <c r="G40" s="389">
        <v>0</v>
      </c>
      <c r="H40" s="323">
        <v>0</v>
      </c>
      <c r="I40" s="323">
        <v>0</v>
      </c>
      <c r="J40" s="323">
        <v>0</v>
      </c>
      <c r="K40" s="432"/>
    </row>
    <row r="41" spans="1:11">
      <c r="A41" s="383" t="s">
        <v>14</v>
      </c>
      <c r="B41" s="433">
        <v>13</v>
      </c>
      <c r="C41" s="433">
        <v>3</v>
      </c>
      <c r="D41" s="433">
        <v>2</v>
      </c>
      <c r="E41" s="433">
        <v>0</v>
      </c>
      <c r="F41" s="433">
        <v>62</v>
      </c>
      <c r="G41" s="433">
        <v>55</v>
      </c>
      <c r="H41" s="433">
        <v>15</v>
      </c>
      <c r="I41" s="433">
        <v>19</v>
      </c>
      <c r="J41" s="433">
        <v>11</v>
      </c>
      <c r="K41" s="432"/>
    </row>
    <row r="42" spans="1:11" s="427" customFormat="1">
      <c r="A42" s="386" t="s">
        <v>315</v>
      </c>
    </row>
    <row r="43" spans="1:11" s="208" customFormat="1"/>
    <row r="46" spans="1:11">
      <c r="A46" s="428"/>
    </row>
  </sheetData>
  <mergeCells count="1">
    <mergeCell ref="B4:J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fitToWidth="2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44"/>
  <sheetViews>
    <sheetView topLeftCell="A10" zoomScaleNormal="100" workbookViewId="0">
      <selection activeCell="B4" sqref="B4:D4"/>
    </sheetView>
  </sheetViews>
  <sheetFormatPr defaultRowHeight="12.75"/>
  <cols>
    <col min="1" max="1" width="20.85546875" style="208" customWidth="1"/>
    <col min="2" max="2" width="8.7109375" style="208" customWidth="1"/>
    <col min="3" max="4" width="12.85546875" style="208" customWidth="1"/>
    <col min="5" max="5" width="1" style="208" customWidth="1"/>
    <col min="6" max="6" width="8.7109375" style="208" customWidth="1"/>
    <col min="7" max="8" width="12.85546875" style="208" customWidth="1"/>
    <col min="9" max="9" width="1.28515625" style="208" customWidth="1"/>
    <col min="10" max="10" width="8.7109375" style="208" customWidth="1"/>
    <col min="11" max="12" width="12.85546875" style="208" customWidth="1"/>
    <col min="13" max="256" width="9.140625" style="208"/>
    <col min="257" max="257" width="20.85546875" style="208" customWidth="1"/>
    <col min="258" max="258" width="8.7109375" style="208" customWidth="1"/>
    <col min="259" max="260" width="12.85546875" style="208" customWidth="1"/>
    <col min="261" max="261" width="1" style="208" customWidth="1"/>
    <col min="262" max="262" width="8.7109375" style="208" customWidth="1"/>
    <col min="263" max="264" width="12.85546875" style="208" customWidth="1"/>
    <col min="265" max="265" width="1.28515625" style="208" customWidth="1"/>
    <col min="266" max="266" width="8.7109375" style="208" customWidth="1"/>
    <col min="267" max="268" width="12.85546875" style="208" customWidth="1"/>
    <col min="269" max="512" width="9.140625" style="208"/>
    <col min="513" max="513" width="20.85546875" style="208" customWidth="1"/>
    <col min="514" max="514" width="8.7109375" style="208" customWidth="1"/>
    <col min="515" max="516" width="12.85546875" style="208" customWidth="1"/>
    <col min="517" max="517" width="1" style="208" customWidth="1"/>
    <col min="518" max="518" width="8.7109375" style="208" customWidth="1"/>
    <col min="519" max="520" width="12.85546875" style="208" customWidth="1"/>
    <col min="521" max="521" width="1.28515625" style="208" customWidth="1"/>
    <col min="522" max="522" width="8.7109375" style="208" customWidth="1"/>
    <col min="523" max="524" width="12.85546875" style="208" customWidth="1"/>
    <col min="525" max="768" width="9.140625" style="208"/>
    <col min="769" max="769" width="20.85546875" style="208" customWidth="1"/>
    <col min="770" max="770" width="8.7109375" style="208" customWidth="1"/>
    <col min="771" max="772" width="12.85546875" style="208" customWidth="1"/>
    <col min="773" max="773" width="1" style="208" customWidth="1"/>
    <col min="774" max="774" width="8.7109375" style="208" customWidth="1"/>
    <col min="775" max="776" width="12.85546875" style="208" customWidth="1"/>
    <col min="777" max="777" width="1.28515625" style="208" customWidth="1"/>
    <col min="778" max="778" width="8.7109375" style="208" customWidth="1"/>
    <col min="779" max="780" width="12.85546875" style="208" customWidth="1"/>
    <col min="781" max="1024" width="9.140625" style="208"/>
    <col min="1025" max="1025" width="20.85546875" style="208" customWidth="1"/>
    <col min="1026" max="1026" width="8.7109375" style="208" customWidth="1"/>
    <col min="1027" max="1028" width="12.85546875" style="208" customWidth="1"/>
    <col min="1029" max="1029" width="1" style="208" customWidth="1"/>
    <col min="1030" max="1030" width="8.7109375" style="208" customWidth="1"/>
    <col min="1031" max="1032" width="12.85546875" style="208" customWidth="1"/>
    <col min="1033" max="1033" width="1.28515625" style="208" customWidth="1"/>
    <col min="1034" max="1034" width="8.7109375" style="208" customWidth="1"/>
    <col min="1035" max="1036" width="12.85546875" style="208" customWidth="1"/>
    <col min="1037" max="1280" width="9.140625" style="208"/>
    <col min="1281" max="1281" width="20.85546875" style="208" customWidth="1"/>
    <col min="1282" max="1282" width="8.7109375" style="208" customWidth="1"/>
    <col min="1283" max="1284" width="12.85546875" style="208" customWidth="1"/>
    <col min="1285" max="1285" width="1" style="208" customWidth="1"/>
    <col min="1286" max="1286" width="8.7109375" style="208" customWidth="1"/>
    <col min="1287" max="1288" width="12.85546875" style="208" customWidth="1"/>
    <col min="1289" max="1289" width="1.28515625" style="208" customWidth="1"/>
    <col min="1290" max="1290" width="8.7109375" style="208" customWidth="1"/>
    <col min="1291" max="1292" width="12.85546875" style="208" customWidth="1"/>
    <col min="1293" max="1536" width="9.140625" style="208"/>
    <col min="1537" max="1537" width="20.85546875" style="208" customWidth="1"/>
    <col min="1538" max="1538" width="8.7109375" style="208" customWidth="1"/>
    <col min="1539" max="1540" width="12.85546875" style="208" customWidth="1"/>
    <col min="1541" max="1541" width="1" style="208" customWidth="1"/>
    <col min="1542" max="1542" width="8.7109375" style="208" customWidth="1"/>
    <col min="1543" max="1544" width="12.85546875" style="208" customWidth="1"/>
    <col min="1545" max="1545" width="1.28515625" style="208" customWidth="1"/>
    <col min="1546" max="1546" width="8.7109375" style="208" customWidth="1"/>
    <col min="1547" max="1548" width="12.85546875" style="208" customWidth="1"/>
    <col min="1549" max="1792" width="9.140625" style="208"/>
    <col min="1793" max="1793" width="20.85546875" style="208" customWidth="1"/>
    <col min="1794" max="1794" width="8.7109375" style="208" customWidth="1"/>
    <col min="1795" max="1796" width="12.85546875" style="208" customWidth="1"/>
    <col min="1797" max="1797" width="1" style="208" customWidth="1"/>
    <col min="1798" max="1798" width="8.7109375" style="208" customWidth="1"/>
    <col min="1799" max="1800" width="12.85546875" style="208" customWidth="1"/>
    <col min="1801" max="1801" width="1.28515625" style="208" customWidth="1"/>
    <col min="1802" max="1802" width="8.7109375" style="208" customWidth="1"/>
    <col min="1803" max="1804" width="12.85546875" style="208" customWidth="1"/>
    <col min="1805" max="2048" width="9.140625" style="208"/>
    <col min="2049" max="2049" width="20.85546875" style="208" customWidth="1"/>
    <col min="2050" max="2050" width="8.7109375" style="208" customWidth="1"/>
    <col min="2051" max="2052" width="12.85546875" style="208" customWidth="1"/>
    <col min="2053" max="2053" width="1" style="208" customWidth="1"/>
    <col min="2054" max="2054" width="8.7109375" style="208" customWidth="1"/>
    <col min="2055" max="2056" width="12.85546875" style="208" customWidth="1"/>
    <col min="2057" max="2057" width="1.28515625" style="208" customWidth="1"/>
    <col min="2058" max="2058" width="8.7109375" style="208" customWidth="1"/>
    <col min="2059" max="2060" width="12.85546875" style="208" customWidth="1"/>
    <col min="2061" max="2304" width="9.140625" style="208"/>
    <col min="2305" max="2305" width="20.85546875" style="208" customWidth="1"/>
    <col min="2306" max="2306" width="8.7109375" style="208" customWidth="1"/>
    <col min="2307" max="2308" width="12.85546875" style="208" customWidth="1"/>
    <col min="2309" max="2309" width="1" style="208" customWidth="1"/>
    <col min="2310" max="2310" width="8.7109375" style="208" customWidth="1"/>
    <col min="2311" max="2312" width="12.85546875" style="208" customWidth="1"/>
    <col min="2313" max="2313" width="1.28515625" style="208" customWidth="1"/>
    <col min="2314" max="2314" width="8.7109375" style="208" customWidth="1"/>
    <col min="2315" max="2316" width="12.85546875" style="208" customWidth="1"/>
    <col min="2317" max="2560" width="9.140625" style="208"/>
    <col min="2561" max="2561" width="20.85546875" style="208" customWidth="1"/>
    <col min="2562" max="2562" width="8.7109375" style="208" customWidth="1"/>
    <col min="2563" max="2564" width="12.85546875" style="208" customWidth="1"/>
    <col min="2565" max="2565" width="1" style="208" customWidth="1"/>
    <col min="2566" max="2566" width="8.7109375" style="208" customWidth="1"/>
    <col min="2567" max="2568" width="12.85546875" style="208" customWidth="1"/>
    <col min="2569" max="2569" width="1.28515625" style="208" customWidth="1"/>
    <col min="2570" max="2570" width="8.7109375" style="208" customWidth="1"/>
    <col min="2571" max="2572" width="12.85546875" style="208" customWidth="1"/>
    <col min="2573" max="2816" width="9.140625" style="208"/>
    <col min="2817" max="2817" width="20.85546875" style="208" customWidth="1"/>
    <col min="2818" max="2818" width="8.7109375" style="208" customWidth="1"/>
    <col min="2819" max="2820" width="12.85546875" style="208" customWidth="1"/>
    <col min="2821" max="2821" width="1" style="208" customWidth="1"/>
    <col min="2822" max="2822" width="8.7109375" style="208" customWidth="1"/>
    <col min="2823" max="2824" width="12.85546875" style="208" customWidth="1"/>
    <col min="2825" max="2825" width="1.28515625" style="208" customWidth="1"/>
    <col min="2826" max="2826" width="8.7109375" style="208" customWidth="1"/>
    <col min="2827" max="2828" width="12.85546875" style="208" customWidth="1"/>
    <col min="2829" max="3072" width="9.140625" style="208"/>
    <col min="3073" max="3073" width="20.85546875" style="208" customWidth="1"/>
    <col min="3074" max="3074" width="8.7109375" style="208" customWidth="1"/>
    <col min="3075" max="3076" width="12.85546875" style="208" customWidth="1"/>
    <col min="3077" max="3077" width="1" style="208" customWidth="1"/>
    <col min="3078" max="3078" width="8.7109375" style="208" customWidth="1"/>
    <col min="3079" max="3080" width="12.85546875" style="208" customWidth="1"/>
    <col min="3081" max="3081" width="1.28515625" style="208" customWidth="1"/>
    <col min="3082" max="3082" width="8.7109375" style="208" customWidth="1"/>
    <col min="3083" max="3084" width="12.85546875" style="208" customWidth="1"/>
    <col min="3085" max="3328" width="9.140625" style="208"/>
    <col min="3329" max="3329" width="20.85546875" style="208" customWidth="1"/>
    <col min="3330" max="3330" width="8.7109375" style="208" customWidth="1"/>
    <col min="3331" max="3332" width="12.85546875" style="208" customWidth="1"/>
    <col min="3333" max="3333" width="1" style="208" customWidth="1"/>
    <col min="3334" max="3334" width="8.7109375" style="208" customWidth="1"/>
    <col min="3335" max="3336" width="12.85546875" style="208" customWidth="1"/>
    <col min="3337" max="3337" width="1.28515625" style="208" customWidth="1"/>
    <col min="3338" max="3338" width="8.7109375" style="208" customWidth="1"/>
    <col min="3339" max="3340" width="12.85546875" style="208" customWidth="1"/>
    <col min="3341" max="3584" width="9.140625" style="208"/>
    <col min="3585" max="3585" width="20.85546875" style="208" customWidth="1"/>
    <col min="3586" max="3586" width="8.7109375" style="208" customWidth="1"/>
    <col min="3587" max="3588" width="12.85546875" style="208" customWidth="1"/>
    <col min="3589" max="3589" width="1" style="208" customWidth="1"/>
    <col min="3590" max="3590" width="8.7109375" style="208" customWidth="1"/>
    <col min="3591" max="3592" width="12.85546875" style="208" customWidth="1"/>
    <col min="3593" max="3593" width="1.28515625" style="208" customWidth="1"/>
    <col min="3594" max="3594" width="8.7109375" style="208" customWidth="1"/>
    <col min="3595" max="3596" width="12.85546875" style="208" customWidth="1"/>
    <col min="3597" max="3840" width="9.140625" style="208"/>
    <col min="3841" max="3841" width="20.85546875" style="208" customWidth="1"/>
    <col min="3842" max="3842" width="8.7109375" style="208" customWidth="1"/>
    <col min="3843" max="3844" width="12.85546875" style="208" customWidth="1"/>
    <col min="3845" max="3845" width="1" style="208" customWidth="1"/>
    <col min="3846" max="3846" width="8.7109375" style="208" customWidth="1"/>
    <col min="3847" max="3848" width="12.85546875" style="208" customWidth="1"/>
    <col min="3849" max="3849" width="1.28515625" style="208" customWidth="1"/>
    <col min="3850" max="3850" width="8.7109375" style="208" customWidth="1"/>
    <col min="3851" max="3852" width="12.85546875" style="208" customWidth="1"/>
    <col min="3853" max="4096" width="9.140625" style="208"/>
    <col min="4097" max="4097" width="20.85546875" style="208" customWidth="1"/>
    <col min="4098" max="4098" width="8.7109375" style="208" customWidth="1"/>
    <col min="4099" max="4100" width="12.85546875" style="208" customWidth="1"/>
    <col min="4101" max="4101" width="1" style="208" customWidth="1"/>
    <col min="4102" max="4102" width="8.7109375" style="208" customWidth="1"/>
    <col min="4103" max="4104" width="12.85546875" style="208" customWidth="1"/>
    <col min="4105" max="4105" width="1.28515625" style="208" customWidth="1"/>
    <col min="4106" max="4106" width="8.7109375" style="208" customWidth="1"/>
    <col min="4107" max="4108" width="12.85546875" style="208" customWidth="1"/>
    <col min="4109" max="4352" width="9.140625" style="208"/>
    <col min="4353" max="4353" width="20.85546875" style="208" customWidth="1"/>
    <col min="4354" max="4354" width="8.7109375" style="208" customWidth="1"/>
    <col min="4355" max="4356" width="12.85546875" style="208" customWidth="1"/>
    <col min="4357" max="4357" width="1" style="208" customWidth="1"/>
    <col min="4358" max="4358" width="8.7109375" style="208" customWidth="1"/>
    <col min="4359" max="4360" width="12.85546875" style="208" customWidth="1"/>
    <col min="4361" max="4361" width="1.28515625" style="208" customWidth="1"/>
    <col min="4362" max="4362" width="8.7109375" style="208" customWidth="1"/>
    <col min="4363" max="4364" width="12.85546875" style="208" customWidth="1"/>
    <col min="4365" max="4608" width="9.140625" style="208"/>
    <col min="4609" max="4609" width="20.85546875" style="208" customWidth="1"/>
    <col min="4610" max="4610" width="8.7109375" style="208" customWidth="1"/>
    <col min="4611" max="4612" width="12.85546875" style="208" customWidth="1"/>
    <col min="4613" max="4613" width="1" style="208" customWidth="1"/>
    <col min="4614" max="4614" width="8.7109375" style="208" customWidth="1"/>
    <col min="4615" max="4616" width="12.85546875" style="208" customWidth="1"/>
    <col min="4617" max="4617" width="1.28515625" style="208" customWidth="1"/>
    <col min="4618" max="4618" width="8.7109375" style="208" customWidth="1"/>
    <col min="4619" max="4620" width="12.85546875" style="208" customWidth="1"/>
    <col min="4621" max="4864" width="9.140625" style="208"/>
    <col min="4865" max="4865" width="20.85546875" style="208" customWidth="1"/>
    <col min="4866" max="4866" width="8.7109375" style="208" customWidth="1"/>
    <col min="4867" max="4868" width="12.85546875" style="208" customWidth="1"/>
    <col min="4869" max="4869" width="1" style="208" customWidth="1"/>
    <col min="4870" max="4870" width="8.7109375" style="208" customWidth="1"/>
    <col min="4871" max="4872" width="12.85546875" style="208" customWidth="1"/>
    <col min="4873" max="4873" width="1.28515625" style="208" customWidth="1"/>
    <col min="4874" max="4874" width="8.7109375" style="208" customWidth="1"/>
    <col min="4875" max="4876" width="12.85546875" style="208" customWidth="1"/>
    <col min="4877" max="5120" width="9.140625" style="208"/>
    <col min="5121" max="5121" width="20.85546875" style="208" customWidth="1"/>
    <col min="5122" max="5122" width="8.7109375" style="208" customWidth="1"/>
    <col min="5123" max="5124" width="12.85546875" style="208" customWidth="1"/>
    <col min="5125" max="5125" width="1" style="208" customWidth="1"/>
    <col min="5126" max="5126" width="8.7109375" style="208" customWidth="1"/>
    <col min="5127" max="5128" width="12.85546875" style="208" customWidth="1"/>
    <col min="5129" max="5129" width="1.28515625" style="208" customWidth="1"/>
    <col min="5130" max="5130" width="8.7109375" style="208" customWidth="1"/>
    <col min="5131" max="5132" width="12.85546875" style="208" customWidth="1"/>
    <col min="5133" max="5376" width="9.140625" style="208"/>
    <col min="5377" max="5377" width="20.85546875" style="208" customWidth="1"/>
    <col min="5378" max="5378" width="8.7109375" style="208" customWidth="1"/>
    <col min="5379" max="5380" width="12.85546875" style="208" customWidth="1"/>
    <col min="5381" max="5381" width="1" style="208" customWidth="1"/>
    <col min="5382" max="5382" width="8.7109375" style="208" customWidth="1"/>
    <col min="5383" max="5384" width="12.85546875" style="208" customWidth="1"/>
    <col min="5385" max="5385" width="1.28515625" style="208" customWidth="1"/>
    <col min="5386" max="5386" width="8.7109375" style="208" customWidth="1"/>
    <col min="5387" max="5388" width="12.85546875" style="208" customWidth="1"/>
    <col min="5389" max="5632" width="9.140625" style="208"/>
    <col min="5633" max="5633" width="20.85546875" style="208" customWidth="1"/>
    <col min="5634" max="5634" width="8.7109375" style="208" customWidth="1"/>
    <col min="5635" max="5636" width="12.85546875" style="208" customWidth="1"/>
    <col min="5637" max="5637" width="1" style="208" customWidth="1"/>
    <col min="5638" max="5638" width="8.7109375" style="208" customWidth="1"/>
    <col min="5639" max="5640" width="12.85546875" style="208" customWidth="1"/>
    <col min="5641" max="5641" width="1.28515625" style="208" customWidth="1"/>
    <col min="5642" max="5642" width="8.7109375" style="208" customWidth="1"/>
    <col min="5643" max="5644" width="12.85546875" style="208" customWidth="1"/>
    <col min="5645" max="5888" width="9.140625" style="208"/>
    <col min="5889" max="5889" width="20.85546875" style="208" customWidth="1"/>
    <col min="5890" max="5890" width="8.7109375" style="208" customWidth="1"/>
    <col min="5891" max="5892" width="12.85546875" style="208" customWidth="1"/>
    <col min="5893" max="5893" width="1" style="208" customWidth="1"/>
    <col min="5894" max="5894" width="8.7109375" style="208" customWidth="1"/>
    <col min="5895" max="5896" width="12.85546875" style="208" customWidth="1"/>
    <col min="5897" max="5897" width="1.28515625" style="208" customWidth="1"/>
    <col min="5898" max="5898" width="8.7109375" style="208" customWidth="1"/>
    <col min="5899" max="5900" width="12.85546875" style="208" customWidth="1"/>
    <col min="5901" max="6144" width="9.140625" style="208"/>
    <col min="6145" max="6145" width="20.85546875" style="208" customWidth="1"/>
    <col min="6146" max="6146" width="8.7109375" style="208" customWidth="1"/>
    <col min="6147" max="6148" width="12.85546875" style="208" customWidth="1"/>
    <col min="6149" max="6149" width="1" style="208" customWidth="1"/>
    <col min="6150" max="6150" width="8.7109375" style="208" customWidth="1"/>
    <col min="6151" max="6152" width="12.85546875" style="208" customWidth="1"/>
    <col min="6153" max="6153" width="1.28515625" style="208" customWidth="1"/>
    <col min="6154" max="6154" width="8.7109375" style="208" customWidth="1"/>
    <col min="6155" max="6156" width="12.85546875" style="208" customWidth="1"/>
    <col min="6157" max="6400" width="9.140625" style="208"/>
    <col min="6401" max="6401" width="20.85546875" style="208" customWidth="1"/>
    <col min="6402" max="6402" width="8.7109375" style="208" customWidth="1"/>
    <col min="6403" max="6404" width="12.85546875" style="208" customWidth="1"/>
    <col min="6405" max="6405" width="1" style="208" customWidth="1"/>
    <col min="6406" max="6406" width="8.7109375" style="208" customWidth="1"/>
    <col min="6407" max="6408" width="12.85546875" style="208" customWidth="1"/>
    <col min="6409" max="6409" width="1.28515625" style="208" customWidth="1"/>
    <col min="6410" max="6410" width="8.7109375" style="208" customWidth="1"/>
    <col min="6411" max="6412" width="12.85546875" style="208" customWidth="1"/>
    <col min="6413" max="6656" width="9.140625" style="208"/>
    <col min="6657" max="6657" width="20.85546875" style="208" customWidth="1"/>
    <col min="6658" max="6658" width="8.7109375" style="208" customWidth="1"/>
    <col min="6659" max="6660" width="12.85546875" style="208" customWidth="1"/>
    <col min="6661" max="6661" width="1" style="208" customWidth="1"/>
    <col min="6662" max="6662" width="8.7109375" style="208" customWidth="1"/>
    <col min="6663" max="6664" width="12.85546875" style="208" customWidth="1"/>
    <col min="6665" max="6665" width="1.28515625" style="208" customWidth="1"/>
    <col min="6666" max="6666" width="8.7109375" style="208" customWidth="1"/>
    <col min="6667" max="6668" width="12.85546875" style="208" customWidth="1"/>
    <col min="6669" max="6912" width="9.140625" style="208"/>
    <col min="6913" max="6913" width="20.85546875" style="208" customWidth="1"/>
    <col min="6914" max="6914" width="8.7109375" style="208" customWidth="1"/>
    <col min="6915" max="6916" width="12.85546875" style="208" customWidth="1"/>
    <col min="6917" max="6917" width="1" style="208" customWidth="1"/>
    <col min="6918" max="6918" width="8.7109375" style="208" customWidth="1"/>
    <col min="6919" max="6920" width="12.85546875" style="208" customWidth="1"/>
    <col min="6921" max="6921" width="1.28515625" style="208" customWidth="1"/>
    <col min="6922" max="6922" width="8.7109375" style="208" customWidth="1"/>
    <col min="6923" max="6924" width="12.85546875" style="208" customWidth="1"/>
    <col min="6925" max="7168" width="9.140625" style="208"/>
    <col min="7169" max="7169" width="20.85546875" style="208" customWidth="1"/>
    <col min="7170" max="7170" width="8.7109375" style="208" customWidth="1"/>
    <col min="7171" max="7172" width="12.85546875" style="208" customWidth="1"/>
    <col min="7173" max="7173" width="1" style="208" customWidth="1"/>
    <col min="7174" max="7174" width="8.7109375" style="208" customWidth="1"/>
    <col min="7175" max="7176" width="12.85546875" style="208" customWidth="1"/>
    <col min="7177" max="7177" width="1.28515625" style="208" customWidth="1"/>
    <col min="7178" max="7178" width="8.7109375" style="208" customWidth="1"/>
    <col min="7179" max="7180" width="12.85546875" style="208" customWidth="1"/>
    <col min="7181" max="7424" width="9.140625" style="208"/>
    <col min="7425" max="7425" width="20.85546875" style="208" customWidth="1"/>
    <col min="7426" max="7426" width="8.7109375" style="208" customWidth="1"/>
    <col min="7427" max="7428" width="12.85546875" style="208" customWidth="1"/>
    <col min="7429" max="7429" width="1" style="208" customWidth="1"/>
    <col min="7430" max="7430" width="8.7109375" style="208" customWidth="1"/>
    <col min="7431" max="7432" width="12.85546875" style="208" customWidth="1"/>
    <col min="7433" max="7433" width="1.28515625" style="208" customWidth="1"/>
    <col min="7434" max="7434" width="8.7109375" style="208" customWidth="1"/>
    <col min="7435" max="7436" width="12.85546875" style="208" customWidth="1"/>
    <col min="7437" max="7680" width="9.140625" style="208"/>
    <col min="7681" max="7681" width="20.85546875" style="208" customWidth="1"/>
    <col min="7682" max="7682" width="8.7109375" style="208" customWidth="1"/>
    <col min="7683" max="7684" width="12.85546875" style="208" customWidth="1"/>
    <col min="7685" max="7685" width="1" style="208" customWidth="1"/>
    <col min="7686" max="7686" width="8.7109375" style="208" customWidth="1"/>
    <col min="7687" max="7688" width="12.85546875" style="208" customWidth="1"/>
    <col min="7689" max="7689" width="1.28515625" style="208" customWidth="1"/>
    <col min="7690" max="7690" width="8.7109375" style="208" customWidth="1"/>
    <col min="7691" max="7692" width="12.85546875" style="208" customWidth="1"/>
    <col min="7693" max="7936" width="9.140625" style="208"/>
    <col min="7937" max="7937" width="20.85546875" style="208" customWidth="1"/>
    <col min="7938" max="7938" width="8.7109375" style="208" customWidth="1"/>
    <col min="7939" max="7940" width="12.85546875" style="208" customWidth="1"/>
    <col min="7941" max="7941" width="1" style="208" customWidth="1"/>
    <col min="7942" max="7942" width="8.7109375" style="208" customWidth="1"/>
    <col min="7943" max="7944" width="12.85546875" style="208" customWidth="1"/>
    <col min="7945" max="7945" width="1.28515625" style="208" customWidth="1"/>
    <col min="7946" max="7946" width="8.7109375" style="208" customWidth="1"/>
    <col min="7947" max="7948" width="12.85546875" style="208" customWidth="1"/>
    <col min="7949" max="8192" width="9.140625" style="208"/>
    <col min="8193" max="8193" width="20.85546875" style="208" customWidth="1"/>
    <col min="8194" max="8194" width="8.7109375" style="208" customWidth="1"/>
    <col min="8195" max="8196" width="12.85546875" style="208" customWidth="1"/>
    <col min="8197" max="8197" width="1" style="208" customWidth="1"/>
    <col min="8198" max="8198" width="8.7109375" style="208" customWidth="1"/>
    <col min="8199" max="8200" width="12.85546875" style="208" customWidth="1"/>
    <col min="8201" max="8201" width="1.28515625" style="208" customWidth="1"/>
    <col min="8202" max="8202" width="8.7109375" style="208" customWidth="1"/>
    <col min="8203" max="8204" width="12.85546875" style="208" customWidth="1"/>
    <col min="8205" max="8448" width="9.140625" style="208"/>
    <col min="8449" max="8449" width="20.85546875" style="208" customWidth="1"/>
    <col min="8450" max="8450" width="8.7109375" style="208" customWidth="1"/>
    <col min="8451" max="8452" width="12.85546875" style="208" customWidth="1"/>
    <col min="8453" max="8453" width="1" style="208" customWidth="1"/>
    <col min="8454" max="8454" width="8.7109375" style="208" customWidth="1"/>
    <col min="8455" max="8456" width="12.85546875" style="208" customWidth="1"/>
    <col min="8457" max="8457" width="1.28515625" style="208" customWidth="1"/>
    <col min="8458" max="8458" width="8.7109375" style="208" customWidth="1"/>
    <col min="8459" max="8460" width="12.85546875" style="208" customWidth="1"/>
    <col min="8461" max="8704" width="9.140625" style="208"/>
    <col min="8705" max="8705" width="20.85546875" style="208" customWidth="1"/>
    <col min="8706" max="8706" width="8.7109375" style="208" customWidth="1"/>
    <col min="8707" max="8708" width="12.85546875" style="208" customWidth="1"/>
    <col min="8709" max="8709" width="1" style="208" customWidth="1"/>
    <col min="8710" max="8710" width="8.7109375" style="208" customWidth="1"/>
    <col min="8711" max="8712" width="12.85546875" style="208" customWidth="1"/>
    <col min="8713" max="8713" width="1.28515625" style="208" customWidth="1"/>
    <col min="8714" max="8714" width="8.7109375" style="208" customWidth="1"/>
    <col min="8715" max="8716" width="12.85546875" style="208" customWidth="1"/>
    <col min="8717" max="8960" width="9.140625" style="208"/>
    <col min="8961" max="8961" width="20.85546875" style="208" customWidth="1"/>
    <col min="8962" max="8962" width="8.7109375" style="208" customWidth="1"/>
    <col min="8963" max="8964" width="12.85546875" style="208" customWidth="1"/>
    <col min="8965" max="8965" width="1" style="208" customWidth="1"/>
    <col min="8966" max="8966" width="8.7109375" style="208" customWidth="1"/>
    <col min="8967" max="8968" width="12.85546875" style="208" customWidth="1"/>
    <col min="8969" max="8969" width="1.28515625" style="208" customWidth="1"/>
    <col min="8970" max="8970" width="8.7109375" style="208" customWidth="1"/>
    <col min="8971" max="8972" width="12.85546875" style="208" customWidth="1"/>
    <col min="8973" max="9216" width="9.140625" style="208"/>
    <col min="9217" max="9217" width="20.85546875" style="208" customWidth="1"/>
    <col min="9218" max="9218" width="8.7109375" style="208" customWidth="1"/>
    <col min="9219" max="9220" width="12.85546875" style="208" customWidth="1"/>
    <col min="9221" max="9221" width="1" style="208" customWidth="1"/>
    <col min="9222" max="9222" width="8.7109375" style="208" customWidth="1"/>
    <col min="9223" max="9224" width="12.85546875" style="208" customWidth="1"/>
    <col min="9225" max="9225" width="1.28515625" style="208" customWidth="1"/>
    <col min="9226" max="9226" width="8.7109375" style="208" customWidth="1"/>
    <col min="9227" max="9228" width="12.85546875" style="208" customWidth="1"/>
    <col min="9229" max="9472" width="9.140625" style="208"/>
    <col min="9473" max="9473" width="20.85546875" style="208" customWidth="1"/>
    <col min="9474" max="9474" width="8.7109375" style="208" customWidth="1"/>
    <col min="9475" max="9476" width="12.85546875" style="208" customWidth="1"/>
    <col min="9477" max="9477" width="1" style="208" customWidth="1"/>
    <col min="9478" max="9478" width="8.7109375" style="208" customWidth="1"/>
    <col min="9479" max="9480" width="12.85546875" style="208" customWidth="1"/>
    <col min="9481" max="9481" width="1.28515625" style="208" customWidth="1"/>
    <col min="9482" max="9482" width="8.7109375" style="208" customWidth="1"/>
    <col min="9483" max="9484" width="12.85546875" style="208" customWidth="1"/>
    <col min="9485" max="9728" width="9.140625" style="208"/>
    <col min="9729" max="9729" width="20.85546875" style="208" customWidth="1"/>
    <col min="9730" max="9730" width="8.7109375" style="208" customWidth="1"/>
    <col min="9731" max="9732" width="12.85546875" style="208" customWidth="1"/>
    <col min="9733" max="9733" width="1" style="208" customWidth="1"/>
    <col min="9734" max="9734" width="8.7109375" style="208" customWidth="1"/>
    <col min="9735" max="9736" width="12.85546875" style="208" customWidth="1"/>
    <col min="9737" max="9737" width="1.28515625" style="208" customWidth="1"/>
    <col min="9738" max="9738" width="8.7109375" style="208" customWidth="1"/>
    <col min="9739" max="9740" width="12.85546875" style="208" customWidth="1"/>
    <col min="9741" max="9984" width="9.140625" style="208"/>
    <col min="9985" max="9985" width="20.85546875" style="208" customWidth="1"/>
    <col min="9986" max="9986" width="8.7109375" style="208" customWidth="1"/>
    <col min="9987" max="9988" width="12.85546875" style="208" customWidth="1"/>
    <col min="9989" max="9989" width="1" style="208" customWidth="1"/>
    <col min="9990" max="9990" width="8.7109375" style="208" customWidth="1"/>
    <col min="9991" max="9992" width="12.85546875" style="208" customWidth="1"/>
    <col min="9993" max="9993" width="1.28515625" style="208" customWidth="1"/>
    <col min="9994" max="9994" width="8.7109375" style="208" customWidth="1"/>
    <col min="9995" max="9996" width="12.85546875" style="208" customWidth="1"/>
    <col min="9997" max="10240" width="9.140625" style="208"/>
    <col min="10241" max="10241" width="20.85546875" style="208" customWidth="1"/>
    <col min="10242" max="10242" width="8.7109375" style="208" customWidth="1"/>
    <col min="10243" max="10244" width="12.85546875" style="208" customWidth="1"/>
    <col min="10245" max="10245" width="1" style="208" customWidth="1"/>
    <col min="10246" max="10246" width="8.7109375" style="208" customWidth="1"/>
    <col min="10247" max="10248" width="12.85546875" style="208" customWidth="1"/>
    <col min="10249" max="10249" width="1.28515625" style="208" customWidth="1"/>
    <col min="10250" max="10250" width="8.7109375" style="208" customWidth="1"/>
    <col min="10251" max="10252" width="12.85546875" style="208" customWidth="1"/>
    <col min="10253" max="10496" width="9.140625" style="208"/>
    <col min="10497" max="10497" width="20.85546875" style="208" customWidth="1"/>
    <col min="10498" max="10498" width="8.7109375" style="208" customWidth="1"/>
    <col min="10499" max="10500" width="12.85546875" style="208" customWidth="1"/>
    <col min="10501" max="10501" width="1" style="208" customWidth="1"/>
    <col min="10502" max="10502" width="8.7109375" style="208" customWidth="1"/>
    <col min="10503" max="10504" width="12.85546875" style="208" customWidth="1"/>
    <col min="10505" max="10505" width="1.28515625" style="208" customWidth="1"/>
    <col min="10506" max="10506" width="8.7109375" style="208" customWidth="1"/>
    <col min="10507" max="10508" width="12.85546875" style="208" customWidth="1"/>
    <col min="10509" max="10752" width="9.140625" style="208"/>
    <col min="10753" max="10753" width="20.85546875" style="208" customWidth="1"/>
    <col min="10754" max="10754" width="8.7109375" style="208" customWidth="1"/>
    <col min="10755" max="10756" width="12.85546875" style="208" customWidth="1"/>
    <col min="10757" max="10757" width="1" style="208" customWidth="1"/>
    <col min="10758" max="10758" width="8.7109375" style="208" customWidth="1"/>
    <col min="10759" max="10760" width="12.85546875" style="208" customWidth="1"/>
    <col min="10761" max="10761" width="1.28515625" style="208" customWidth="1"/>
    <col min="10762" max="10762" width="8.7109375" style="208" customWidth="1"/>
    <col min="10763" max="10764" width="12.85546875" style="208" customWidth="1"/>
    <col min="10765" max="11008" width="9.140625" style="208"/>
    <col min="11009" max="11009" width="20.85546875" style="208" customWidth="1"/>
    <col min="11010" max="11010" width="8.7109375" style="208" customWidth="1"/>
    <col min="11011" max="11012" width="12.85546875" style="208" customWidth="1"/>
    <col min="11013" max="11013" width="1" style="208" customWidth="1"/>
    <col min="11014" max="11014" width="8.7109375" style="208" customWidth="1"/>
    <col min="11015" max="11016" width="12.85546875" style="208" customWidth="1"/>
    <col min="11017" max="11017" width="1.28515625" style="208" customWidth="1"/>
    <col min="11018" max="11018" width="8.7109375" style="208" customWidth="1"/>
    <col min="11019" max="11020" width="12.85546875" style="208" customWidth="1"/>
    <col min="11021" max="11264" width="9.140625" style="208"/>
    <col min="11265" max="11265" width="20.85546875" style="208" customWidth="1"/>
    <col min="11266" max="11266" width="8.7109375" style="208" customWidth="1"/>
    <col min="11267" max="11268" width="12.85546875" style="208" customWidth="1"/>
    <col min="11269" max="11269" width="1" style="208" customWidth="1"/>
    <col min="11270" max="11270" width="8.7109375" style="208" customWidth="1"/>
    <col min="11271" max="11272" width="12.85546875" style="208" customWidth="1"/>
    <col min="11273" max="11273" width="1.28515625" style="208" customWidth="1"/>
    <col min="11274" max="11274" width="8.7109375" style="208" customWidth="1"/>
    <col min="11275" max="11276" width="12.85546875" style="208" customWidth="1"/>
    <col min="11277" max="11520" width="9.140625" style="208"/>
    <col min="11521" max="11521" width="20.85546875" style="208" customWidth="1"/>
    <col min="11522" max="11522" width="8.7109375" style="208" customWidth="1"/>
    <col min="11523" max="11524" width="12.85546875" style="208" customWidth="1"/>
    <col min="11525" max="11525" width="1" style="208" customWidth="1"/>
    <col min="11526" max="11526" width="8.7109375" style="208" customWidth="1"/>
    <col min="11527" max="11528" width="12.85546875" style="208" customWidth="1"/>
    <col min="11529" max="11529" width="1.28515625" style="208" customWidth="1"/>
    <col min="11530" max="11530" width="8.7109375" style="208" customWidth="1"/>
    <col min="11531" max="11532" width="12.85546875" style="208" customWidth="1"/>
    <col min="11533" max="11776" width="9.140625" style="208"/>
    <col min="11777" max="11777" width="20.85546875" style="208" customWidth="1"/>
    <col min="11778" max="11778" width="8.7109375" style="208" customWidth="1"/>
    <col min="11779" max="11780" width="12.85546875" style="208" customWidth="1"/>
    <col min="11781" max="11781" width="1" style="208" customWidth="1"/>
    <col min="11782" max="11782" width="8.7109375" style="208" customWidth="1"/>
    <col min="11783" max="11784" width="12.85546875" style="208" customWidth="1"/>
    <col min="11785" max="11785" width="1.28515625" style="208" customWidth="1"/>
    <col min="11786" max="11786" width="8.7109375" style="208" customWidth="1"/>
    <col min="11787" max="11788" width="12.85546875" style="208" customWidth="1"/>
    <col min="11789" max="12032" width="9.140625" style="208"/>
    <col min="12033" max="12033" width="20.85546875" style="208" customWidth="1"/>
    <col min="12034" max="12034" width="8.7109375" style="208" customWidth="1"/>
    <col min="12035" max="12036" width="12.85546875" style="208" customWidth="1"/>
    <col min="12037" max="12037" width="1" style="208" customWidth="1"/>
    <col min="12038" max="12038" width="8.7109375" style="208" customWidth="1"/>
    <col min="12039" max="12040" width="12.85546875" style="208" customWidth="1"/>
    <col min="12041" max="12041" width="1.28515625" style="208" customWidth="1"/>
    <col min="12042" max="12042" width="8.7109375" style="208" customWidth="1"/>
    <col min="12043" max="12044" width="12.85546875" style="208" customWidth="1"/>
    <col min="12045" max="12288" width="9.140625" style="208"/>
    <col min="12289" max="12289" width="20.85546875" style="208" customWidth="1"/>
    <col min="12290" max="12290" width="8.7109375" style="208" customWidth="1"/>
    <col min="12291" max="12292" width="12.85546875" style="208" customWidth="1"/>
    <col min="12293" max="12293" width="1" style="208" customWidth="1"/>
    <col min="12294" max="12294" width="8.7109375" style="208" customWidth="1"/>
    <col min="12295" max="12296" width="12.85546875" style="208" customWidth="1"/>
    <col min="12297" max="12297" width="1.28515625" style="208" customWidth="1"/>
    <col min="12298" max="12298" width="8.7109375" style="208" customWidth="1"/>
    <col min="12299" max="12300" width="12.85546875" style="208" customWidth="1"/>
    <col min="12301" max="12544" width="9.140625" style="208"/>
    <col min="12545" max="12545" width="20.85546875" style="208" customWidth="1"/>
    <col min="12546" max="12546" width="8.7109375" style="208" customWidth="1"/>
    <col min="12547" max="12548" width="12.85546875" style="208" customWidth="1"/>
    <col min="12549" max="12549" width="1" style="208" customWidth="1"/>
    <col min="12550" max="12550" width="8.7109375" style="208" customWidth="1"/>
    <col min="12551" max="12552" width="12.85546875" style="208" customWidth="1"/>
    <col min="12553" max="12553" width="1.28515625" style="208" customWidth="1"/>
    <col min="12554" max="12554" width="8.7109375" style="208" customWidth="1"/>
    <col min="12555" max="12556" width="12.85546875" style="208" customWidth="1"/>
    <col min="12557" max="12800" width="9.140625" style="208"/>
    <col min="12801" max="12801" width="20.85546875" style="208" customWidth="1"/>
    <col min="12802" max="12802" width="8.7109375" style="208" customWidth="1"/>
    <col min="12803" max="12804" width="12.85546875" style="208" customWidth="1"/>
    <col min="12805" max="12805" width="1" style="208" customWidth="1"/>
    <col min="12806" max="12806" width="8.7109375" style="208" customWidth="1"/>
    <col min="12807" max="12808" width="12.85546875" style="208" customWidth="1"/>
    <col min="12809" max="12809" width="1.28515625" style="208" customWidth="1"/>
    <col min="12810" max="12810" width="8.7109375" style="208" customWidth="1"/>
    <col min="12811" max="12812" width="12.85546875" style="208" customWidth="1"/>
    <col min="12813" max="13056" width="9.140625" style="208"/>
    <col min="13057" max="13057" width="20.85546875" style="208" customWidth="1"/>
    <col min="13058" max="13058" width="8.7109375" style="208" customWidth="1"/>
    <col min="13059" max="13060" width="12.85546875" style="208" customWidth="1"/>
    <col min="13061" max="13061" width="1" style="208" customWidth="1"/>
    <col min="13062" max="13062" width="8.7109375" style="208" customWidth="1"/>
    <col min="13063" max="13064" width="12.85546875" style="208" customWidth="1"/>
    <col min="13065" max="13065" width="1.28515625" style="208" customWidth="1"/>
    <col min="13066" max="13066" width="8.7109375" style="208" customWidth="1"/>
    <col min="13067" max="13068" width="12.85546875" style="208" customWidth="1"/>
    <col min="13069" max="13312" width="9.140625" style="208"/>
    <col min="13313" max="13313" width="20.85546875" style="208" customWidth="1"/>
    <col min="13314" max="13314" width="8.7109375" style="208" customWidth="1"/>
    <col min="13315" max="13316" width="12.85546875" style="208" customWidth="1"/>
    <col min="13317" max="13317" width="1" style="208" customWidth="1"/>
    <col min="13318" max="13318" width="8.7109375" style="208" customWidth="1"/>
    <col min="13319" max="13320" width="12.85546875" style="208" customWidth="1"/>
    <col min="13321" max="13321" width="1.28515625" style="208" customWidth="1"/>
    <col min="13322" max="13322" width="8.7109375" style="208" customWidth="1"/>
    <col min="13323" max="13324" width="12.85546875" style="208" customWidth="1"/>
    <col min="13325" max="13568" width="9.140625" style="208"/>
    <col min="13569" max="13569" width="20.85546875" style="208" customWidth="1"/>
    <col min="13570" max="13570" width="8.7109375" style="208" customWidth="1"/>
    <col min="13571" max="13572" width="12.85546875" style="208" customWidth="1"/>
    <col min="13573" max="13573" width="1" style="208" customWidth="1"/>
    <col min="13574" max="13574" width="8.7109375" style="208" customWidth="1"/>
    <col min="13575" max="13576" width="12.85546875" style="208" customWidth="1"/>
    <col min="13577" max="13577" width="1.28515625" style="208" customWidth="1"/>
    <col min="13578" max="13578" width="8.7109375" style="208" customWidth="1"/>
    <col min="13579" max="13580" width="12.85546875" style="208" customWidth="1"/>
    <col min="13581" max="13824" width="9.140625" style="208"/>
    <col min="13825" max="13825" width="20.85546875" style="208" customWidth="1"/>
    <col min="13826" max="13826" width="8.7109375" style="208" customWidth="1"/>
    <col min="13827" max="13828" width="12.85546875" style="208" customWidth="1"/>
    <col min="13829" max="13829" width="1" style="208" customWidth="1"/>
    <col min="13830" max="13830" width="8.7109375" style="208" customWidth="1"/>
    <col min="13831" max="13832" width="12.85546875" style="208" customWidth="1"/>
    <col min="13833" max="13833" width="1.28515625" style="208" customWidth="1"/>
    <col min="13834" max="13834" width="8.7109375" style="208" customWidth="1"/>
    <col min="13835" max="13836" width="12.85546875" style="208" customWidth="1"/>
    <col min="13837" max="14080" width="9.140625" style="208"/>
    <col min="14081" max="14081" width="20.85546875" style="208" customWidth="1"/>
    <col min="14082" max="14082" width="8.7109375" style="208" customWidth="1"/>
    <col min="14083" max="14084" width="12.85546875" style="208" customWidth="1"/>
    <col min="14085" max="14085" width="1" style="208" customWidth="1"/>
    <col min="14086" max="14086" width="8.7109375" style="208" customWidth="1"/>
    <col min="14087" max="14088" width="12.85546875" style="208" customWidth="1"/>
    <col min="14089" max="14089" width="1.28515625" style="208" customWidth="1"/>
    <col min="14090" max="14090" width="8.7109375" style="208" customWidth="1"/>
    <col min="14091" max="14092" width="12.85546875" style="208" customWidth="1"/>
    <col min="14093" max="14336" width="9.140625" style="208"/>
    <col min="14337" max="14337" width="20.85546875" style="208" customWidth="1"/>
    <col min="14338" max="14338" width="8.7109375" style="208" customWidth="1"/>
    <col min="14339" max="14340" width="12.85546875" style="208" customWidth="1"/>
    <col min="14341" max="14341" width="1" style="208" customWidth="1"/>
    <col min="14342" max="14342" width="8.7109375" style="208" customWidth="1"/>
    <col min="14343" max="14344" width="12.85546875" style="208" customWidth="1"/>
    <col min="14345" max="14345" width="1.28515625" style="208" customWidth="1"/>
    <col min="14346" max="14346" width="8.7109375" style="208" customWidth="1"/>
    <col min="14347" max="14348" width="12.85546875" style="208" customWidth="1"/>
    <col min="14349" max="14592" width="9.140625" style="208"/>
    <col min="14593" max="14593" width="20.85546875" style="208" customWidth="1"/>
    <col min="14594" max="14594" width="8.7109375" style="208" customWidth="1"/>
    <col min="14595" max="14596" width="12.85546875" style="208" customWidth="1"/>
    <col min="14597" max="14597" width="1" style="208" customWidth="1"/>
    <col min="14598" max="14598" width="8.7109375" style="208" customWidth="1"/>
    <col min="14599" max="14600" width="12.85546875" style="208" customWidth="1"/>
    <col min="14601" max="14601" width="1.28515625" style="208" customWidth="1"/>
    <col min="14602" max="14602" width="8.7109375" style="208" customWidth="1"/>
    <col min="14603" max="14604" width="12.85546875" style="208" customWidth="1"/>
    <col min="14605" max="14848" width="9.140625" style="208"/>
    <col min="14849" max="14849" width="20.85546875" style="208" customWidth="1"/>
    <col min="14850" max="14850" width="8.7109375" style="208" customWidth="1"/>
    <col min="14851" max="14852" width="12.85546875" style="208" customWidth="1"/>
    <col min="14853" max="14853" width="1" style="208" customWidth="1"/>
    <col min="14854" max="14854" width="8.7109375" style="208" customWidth="1"/>
    <col min="14855" max="14856" width="12.85546875" style="208" customWidth="1"/>
    <col min="14857" max="14857" width="1.28515625" style="208" customWidth="1"/>
    <col min="14858" max="14858" width="8.7109375" style="208" customWidth="1"/>
    <col min="14859" max="14860" width="12.85546875" style="208" customWidth="1"/>
    <col min="14861" max="15104" width="9.140625" style="208"/>
    <col min="15105" max="15105" width="20.85546875" style="208" customWidth="1"/>
    <col min="15106" max="15106" width="8.7109375" style="208" customWidth="1"/>
    <col min="15107" max="15108" width="12.85546875" style="208" customWidth="1"/>
    <col min="15109" max="15109" width="1" style="208" customWidth="1"/>
    <col min="15110" max="15110" width="8.7109375" style="208" customWidth="1"/>
    <col min="15111" max="15112" width="12.85546875" style="208" customWidth="1"/>
    <col min="15113" max="15113" width="1.28515625" style="208" customWidth="1"/>
    <col min="15114" max="15114" width="8.7109375" style="208" customWidth="1"/>
    <col min="15115" max="15116" width="12.85546875" style="208" customWidth="1"/>
    <col min="15117" max="15360" width="9.140625" style="208"/>
    <col min="15361" max="15361" width="20.85546875" style="208" customWidth="1"/>
    <col min="15362" max="15362" width="8.7109375" style="208" customWidth="1"/>
    <col min="15363" max="15364" width="12.85546875" style="208" customWidth="1"/>
    <col min="15365" max="15365" width="1" style="208" customWidth="1"/>
    <col min="15366" max="15366" width="8.7109375" style="208" customWidth="1"/>
    <col min="15367" max="15368" width="12.85546875" style="208" customWidth="1"/>
    <col min="15369" max="15369" width="1.28515625" style="208" customWidth="1"/>
    <col min="15370" max="15370" width="8.7109375" style="208" customWidth="1"/>
    <col min="15371" max="15372" width="12.85546875" style="208" customWidth="1"/>
    <col min="15373" max="15616" width="9.140625" style="208"/>
    <col min="15617" max="15617" width="20.85546875" style="208" customWidth="1"/>
    <col min="15618" max="15618" width="8.7109375" style="208" customWidth="1"/>
    <col min="15619" max="15620" width="12.85546875" style="208" customWidth="1"/>
    <col min="15621" max="15621" width="1" style="208" customWidth="1"/>
    <col min="15622" max="15622" width="8.7109375" style="208" customWidth="1"/>
    <col min="15623" max="15624" width="12.85546875" style="208" customWidth="1"/>
    <col min="15625" max="15625" width="1.28515625" style="208" customWidth="1"/>
    <col min="15626" max="15626" width="8.7109375" style="208" customWidth="1"/>
    <col min="15627" max="15628" width="12.85546875" style="208" customWidth="1"/>
    <col min="15629" max="15872" width="9.140625" style="208"/>
    <col min="15873" max="15873" width="20.85546875" style="208" customWidth="1"/>
    <col min="15874" max="15874" width="8.7109375" style="208" customWidth="1"/>
    <col min="15875" max="15876" width="12.85546875" style="208" customWidth="1"/>
    <col min="15877" max="15877" width="1" style="208" customWidth="1"/>
    <col min="15878" max="15878" width="8.7109375" style="208" customWidth="1"/>
    <col min="15879" max="15880" width="12.85546875" style="208" customWidth="1"/>
    <col min="15881" max="15881" width="1.28515625" style="208" customWidth="1"/>
    <col min="15882" max="15882" width="8.7109375" style="208" customWidth="1"/>
    <col min="15883" max="15884" width="12.85546875" style="208" customWidth="1"/>
    <col min="15885" max="16128" width="9.140625" style="208"/>
    <col min="16129" max="16129" width="20.85546875" style="208" customWidth="1"/>
    <col min="16130" max="16130" width="8.7109375" style="208" customWidth="1"/>
    <col min="16131" max="16132" width="12.85546875" style="208" customWidth="1"/>
    <col min="16133" max="16133" width="1" style="208" customWidth="1"/>
    <col min="16134" max="16134" width="8.7109375" style="208" customWidth="1"/>
    <col min="16135" max="16136" width="12.85546875" style="208" customWidth="1"/>
    <col min="16137" max="16137" width="1.28515625" style="208" customWidth="1"/>
    <col min="16138" max="16138" width="8.7109375" style="208" customWidth="1"/>
    <col min="16139" max="16140" width="12.85546875" style="208" customWidth="1"/>
    <col min="16141" max="16384" width="9.140625" style="208"/>
  </cols>
  <sheetData>
    <row r="1" spans="1:12">
      <c r="A1" s="364" t="s">
        <v>323</v>
      </c>
      <c r="B1" s="364"/>
      <c r="C1" s="364"/>
      <c r="D1" s="364"/>
      <c r="E1" s="364"/>
      <c r="F1" s="222"/>
    </row>
    <row r="2" spans="1:12">
      <c r="A2" s="416" t="s">
        <v>318</v>
      </c>
      <c r="B2" s="364"/>
      <c r="C2" s="364"/>
      <c r="D2" s="364"/>
      <c r="E2" s="364"/>
      <c r="F2" s="222"/>
    </row>
    <row r="3" spans="1:12">
      <c r="B3" s="416"/>
      <c r="C3" s="416"/>
      <c r="D3" s="416"/>
      <c r="E3" s="416"/>
      <c r="F3" s="229"/>
      <c r="G3" s="209"/>
      <c r="H3" s="209"/>
      <c r="I3" s="209"/>
    </row>
    <row r="4" spans="1:12">
      <c r="A4" s="372"/>
      <c r="B4" s="519">
        <v>2012</v>
      </c>
      <c r="C4" s="519"/>
      <c r="D4" s="519"/>
      <c r="E4" s="242"/>
      <c r="F4" s="519">
        <v>2013</v>
      </c>
      <c r="G4" s="519"/>
      <c r="H4" s="519"/>
      <c r="I4" s="242"/>
      <c r="J4" s="519">
        <v>2014</v>
      </c>
      <c r="K4" s="519"/>
      <c r="L4" s="519"/>
    </row>
    <row r="5" spans="1:12" ht="15" customHeight="1">
      <c r="A5" s="418" t="s">
        <v>319</v>
      </c>
      <c r="B5" s="371"/>
      <c r="C5" s="434" t="s">
        <v>320</v>
      </c>
      <c r="D5" s="434"/>
      <c r="F5" s="371"/>
      <c r="G5" s="520" t="s">
        <v>320</v>
      </c>
      <c r="H5" s="520"/>
      <c r="J5" s="371"/>
      <c r="K5" s="520" t="s">
        <v>320</v>
      </c>
      <c r="L5" s="520"/>
    </row>
    <row r="6" spans="1:12" ht="26.25" customHeight="1">
      <c r="A6" s="373" t="s">
        <v>281</v>
      </c>
      <c r="B6" s="420" t="s">
        <v>14</v>
      </c>
      <c r="C6" s="375" t="s">
        <v>321</v>
      </c>
      <c r="D6" s="375" t="s">
        <v>322</v>
      </c>
      <c r="F6" s="420" t="s">
        <v>14</v>
      </c>
      <c r="G6" s="375" t="s">
        <v>321</v>
      </c>
      <c r="H6" s="375" t="s">
        <v>322</v>
      </c>
      <c r="J6" s="420" t="s">
        <v>14</v>
      </c>
      <c r="K6" s="375" t="s">
        <v>321</v>
      </c>
      <c r="L6" s="375" t="s">
        <v>322</v>
      </c>
    </row>
    <row r="7" spans="1:12" ht="7.5" customHeight="1">
      <c r="A7" s="371"/>
      <c r="B7" s="323"/>
      <c r="C7" s="435"/>
      <c r="D7" s="421"/>
      <c r="E7" s="242"/>
      <c r="F7" s="323"/>
      <c r="G7" s="435"/>
      <c r="H7" s="421"/>
      <c r="I7" s="242"/>
      <c r="J7" s="323"/>
      <c r="K7" s="435"/>
      <c r="L7" s="421"/>
    </row>
    <row r="8" spans="1:12">
      <c r="A8" s="376" t="s">
        <v>283</v>
      </c>
      <c r="B8" s="323">
        <v>0</v>
      </c>
      <c r="C8" s="325">
        <v>0</v>
      </c>
      <c r="D8" s="378">
        <v>0</v>
      </c>
      <c r="F8" s="323">
        <v>0</v>
      </c>
      <c r="G8" s="325">
        <v>0</v>
      </c>
      <c r="H8" s="378">
        <v>0</v>
      </c>
      <c r="J8" s="323">
        <v>0</v>
      </c>
      <c r="K8" s="325">
        <v>0</v>
      </c>
      <c r="L8" s="378">
        <v>0</v>
      </c>
    </row>
    <row r="9" spans="1:12">
      <c r="A9" s="376" t="s">
        <v>284</v>
      </c>
      <c r="B9" s="323">
        <v>0</v>
      </c>
      <c r="C9" s="325">
        <v>0</v>
      </c>
      <c r="D9" s="378">
        <v>0</v>
      </c>
      <c r="F9" s="323">
        <v>0</v>
      </c>
      <c r="G9" s="325">
        <v>0</v>
      </c>
      <c r="H9" s="378">
        <v>0</v>
      </c>
      <c r="J9" s="323">
        <v>0</v>
      </c>
      <c r="K9" s="325">
        <v>0</v>
      </c>
      <c r="L9" s="378">
        <v>0</v>
      </c>
    </row>
    <row r="10" spans="1:12">
      <c r="A10" s="376" t="s">
        <v>69</v>
      </c>
      <c r="B10" s="323">
        <v>0</v>
      </c>
      <c r="C10" s="325">
        <v>0</v>
      </c>
      <c r="D10" s="378">
        <v>0</v>
      </c>
      <c r="F10" s="323">
        <v>0</v>
      </c>
      <c r="G10" s="325">
        <v>0</v>
      </c>
      <c r="H10" s="378">
        <v>0</v>
      </c>
      <c r="J10" s="323">
        <v>0</v>
      </c>
      <c r="K10" s="325">
        <v>0</v>
      </c>
      <c r="L10" s="378">
        <v>0</v>
      </c>
    </row>
    <row r="11" spans="1:12" s="222" customFormat="1">
      <c r="A11" s="376" t="s">
        <v>70</v>
      </c>
      <c r="B11" s="323">
        <v>0</v>
      </c>
      <c r="C11" s="325">
        <v>0</v>
      </c>
      <c r="D11" s="325">
        <v>0</v>
      </c>
      <c r="F11" s="323">
        <v>0</v>
      </c>
      <c r="G11" s="325">
        <v>0</v>
      </c>
      <c r="H11" s="325">
        <v>0</v>
      </c>
      <c r="J11" s="323">
        <v>0</v>
      </c>
      <c r="K11" s="325">
        <v>0</v>
      </c>
      <c r="L11" s="325">
        <v>0</v>
      </c>
    </row>
    <row r="12" spans="1:12">
      <c r="A12" s="376" t="s">
        <v>71</v>
      </c>
      <c r="B12" s="323">
        <v>0</v>
      </c>
      <c r="C12" s="325">
        <v>0</v>
      </c>
      <c r="D12" s="379">
        <v>0</v>
      </c>
      <c r="F12" s="323">
        <v>0</v>
      </c>
      <c r="G12" s="325">
        <v>0</v>
      </c>
      <c r="H12" s="379">
        <v>0</v>
      </c>
      <c r="J12" s="323">
        <v>0</v>
      </c>
      <c r="K12" s="325">
        <v>0</v>
      </c>
      <c r="L12" s="379">
        <v>0</v>
      </c>
    </row>
    <row r="13" spans="1:12">
      <c r="A13" s="376" t="s">
        <v>72</v>
      </c>
      <c r="B13" s="323">
        <v>0</v>
      </c>
      <c r="C13" s="325">
        <v>0</v>
      </c>
      <c r="D13" s="378">
        <v>0</v>
      </c>
      <c r="F13" s="323">
        <v>0</v>
      </c>
      <c r="G13" s="325">
        <v>0</v>
      </c>
      <c r="H13" s="378">
        <v>0</v>
      </c>
      <c r="J13" s="323">
        <v>0</v>
      </c>
      <c r="K13" s="325">
        <v>0</v>
      </c>
      <c r="L13" s="378">
        <v>0</v>
      </c>
    </row>
    <row r="14" spans="1:12">
      <c r="A14" s="376" t="s">
        <v>73</v>
      </c>
      <c r="B14" s="323">
        <v>0</v>
      </c>
      <c r="C14" s="325">
        <v>0</v>
      </c>
      <c r="D14" s="378">
        <v>0</v>
      </c>
      <c r="F14" s="323">
        <v>0</v>
      </c>
      <c r="G14" s="325">
        <v>0</v>
      </c>
      <c r="H14" s="378">
        <v>0</v>
      </c>
      <c r="J14" s="323">
        <v>0</v>
      </c>
      <c r="K14" s="325">
        <v>0</v>
      </c>
      <c r="L14" s="378">
        <v>0</v>
      </c>
    </row>
    <row r="15" spans="1:12">
      <c r="A15" s="376" t="s">
        <v>285</v>
      </c>
      <c r="B15" s="323">
        <v>0</v>
      </c>
      <c r="C15" s="325">
        <v>0</v>
      </c>
      <c r="D15" s="325">
        <v>0</v>
      </c>
      <c r="F15" s="323">
        <v>0</v>
      </c>
      <c r="G15" s="325">
        <v>0</v>
      </c>
      <c r="H15" s="378">
        <v>0</v>
      </c>
      <c r="J15" s="323">
        <v>0</v>
      </c>
      <c r="K15" s="325">
        <v>0</v>
      </c>
      <c r="L15" s="378">
        <v>0</v>
      </c>
    </row>
    <row r="16" spans="1:12" s="222" customFormat="1">
      <c r="A16" s="376" t="s">
        <v>75</v>
      </c>
      <c r="B16" s="323">
        <v>0</v>
      </c>
      <c r="C16" s="325">
        <v>0</v>
      </c>
      <c r="D16" s="380">
        <v>0</v>
      </c>
      <c r="F16" s="323">
        <v>0</v>
      </c>
      <c r="G16" s="325">
        <v>0</v>
      </c>
      <c r="H16" s="380">
        <v>0</v>
      </c>
      <c r="J16" s="323">
        <v>0</v>
      </c>
      <c r="K16" s="325">
        <v>0</v>
      </c>
      <c r="L16" s="380">
        <v>0</v>
      </c>
    </row>
    <row r="17" spans="1:12">
      <c r="A17" s="376" t="s">
        <v>76</v>
      </c>
      <c r="B17" s="323">
        <v>0</v>
      </c>
      <c r="C17" s="325">
        <v>0</v>
      </c>
      <c r="D17" s="325">
        <v>0</v>
      </c>
      <c r="F17" s="323">
        <v>0</v>
      </c>
      <c r="G17" s="325">
        <v>0</v>
      </c>
      <c r="H17" s="379">
        <v>0</v>
      </c>
      <c r="J17" s="323">
        <v>0</v>
      </c>
      <c r="K17" s="325">
        <v>0</v>
      </c>
      <c r="L17" s="379">
        <v>0</v>
      </c>
    </row>
    <row r="18" spans="1:12">
      <c r="A18" s="376" t="s">
        <v>77</v>
      </c>
      <c r="B18" s="323">
        <v>0</v>
      </c>
      <c r="C18" s="325">
        <v>0</v>
      </c>
      <c r="D18" s="325">
        <v>0</v>
      </c>
      <c r="F18" s="323">
        <v>0</v>
      </c>
      <c r="G18" s="325">
        <v>0</v>
      </c>
      <c r="H18" s="381">
        <v>0</v>
      </c>
      <c r="J18" s="323">
        <v>0</v>
      </c>
      <c r="K18" s="325">
        <v>0</v>
      </c>
      <c r="L18" s="381">
        <v>0</v>
      </c>
    </row>
    <row r="19" spans="1:12">
      <c r="A19" s="186" t="s">
        <v>78</v>
      </c>
      <c r="B19" s="323">
        <v>0</v>
      </c>
      <c r="C19" s="325">
        <v>0</v>
      </c>
      <c r="D19" s="325">
        <v>0</v>
      </c>
      <c r="F19" s="323">
        <v>0</v>
      </c>
      <c r="G19" s="379">
        <v>0</v>
      </c>
      <c r="H19" s="381">
        <v>0</v>
      </c>
      <c r="J19" s="323">
        <v>0</v>
      </c>
      <c r="K19" s="379">
        <v>0</v>
      </c>
      <c r="L19" s="381">
        <v>0</v>
      </c>
    </row>
    <row r="20" spans="1:12">
      <c r="A20" s="376" t="s">
        <v>79</v>
      </c>
      <c r="B20" s="323">
        <v>0</v>
      </c>
      <c r="C20" s="325">
        <v>0</v>
      </c>
      <c r="D20" s="325">
        <v>0</v>
      </c>
      <c r="F20" s="323">
        <v>0</v>
      </c>
      <c r="G20" s="325">
        <v>0</v>
      </c>
      <c r="H20" s="325">
        <v>0</v>
      </c>
      <c r="J20" s="323">
        <v>0</v>
      </c>
      <c r="K20" s="325">
        <v>0</v>
      </c>
      <c r="L20" s="325">
        <v>0</v>
      </c>
    </row>
    <row r="21" spans="1:12" s="222" customFormat="1">
      <c r="A21" s="376" t="s">
        <v>80</v>
      </c>
      <c r="B21" s="323">
        <v>0</v>
      </c>
      <c r="C21" s="325">
        <v>0</v>
      </c>
      <c r="D21" s="379">
        <v>0</v>
      </c>
      <c r="F21" s="323">
        <v>0</v>
      </c>
      <c r="G21" s="325">
        <v>0</v>
      </c>
      <c r="H21" s="379">
        <v>0</v>
      </c>
      <c r="J21" s="323">
        <v>0</v>
      </c>
      <c r="K21" s="325">
        <v>0</v>
      </c>
      <c r="L21" s="379">
        <v>0</v>
      </c>
    </row>
    <row r="22" spans="1:12">
      <c r="A22" s="376" t="s">
        <v>286</v>
      </c>
      <c r="B22" s="323">
        <v>0</v>
      </c>
      <c r="C22" s="325">
        <v>0</v>
      </c>
      <c r="D22" s="325">
        <v>0</v>
      </c>
      <c r="F22" s="323">
        <v>0</v>
      </c>
      <c r="G22" s="325">
        <v>0</v>
      </c>
      <c r="H22" s="378">
        <v>0</v>
      </c>
      <c r="J22" s="323">
        <v>0</v>
      </c>
      <c r="K22" s="325">
        <v>0</v>
      </c>
      <c r="L22" s="378">
        <v>0</v>
      </c>
    </row>
    <row r="23" spans="1:12">
      <c r="A23" s="376" t="s">
        <v>82</v>
      </c>
      <c r="B23" s="323">
        <v>0</v>
      </c>
      <c r="C23" s="325">
        <v>0</v>
      </c>
      <c r="D23" s="325">
        <v>0</v>
      </c>
      <c r="F23" s="323">
        <v>0</v>
      </c>
      <c r="G23" s="325">
        <v>0</v>
      </c>
      <c r="H23" s="378">
        <v>0</v>
      </c>
      <c r="J23" s="323">
        <v>0</v>
      </c>
      <c r="K23" s="325">
        <v>0</v>
      </c>
      <c r="L23" s="378">
        <v>0</v>
      </c>
    </row>
    <row r="24" spans="1:12">
      <c r="A24" s="376" t="s">
        <v>83</v>
      </c>
      <c r="B24" s="323">
        <v>0</v>
      </c>
      <c r="C24" s="325">
        <v>0</v>
      </c>
      <c r="D24" s="325">
        <v>0</v>
      </c>
      <c r="F24" s="323">
        <v>0</v>
      </c>
      <c r="G24" s="325">
        <v>0</v>
      </c>
      <c r="H24" s="378">
        <v>0</v>
      </c>
      <c r="J24" s="323">
        <v>0</v>
      </c>
      <c r="K24" s="325">
        <v>0</v>
      </c>
      <c r="L24" s="378">
        <v>0</v>
      </c>
    </row>
    <row r="25" spans="1:12">
      <c r="A25" s="376" t="s">
        <v>84</v>
      </c>
      <c r="B25" s="323">
        <v>0</v>
      </c>
      <c r="C25" s="325">
        <v>0</v>
      </c>
      <c r="D25" s="325">
        <v>0</v>
      </c>
      <c r="F25" s="323">
        <v>0</v>
      </c>
      <c r="G25" s="325">
        <v>0</v>
      </c>
      <c r="H25" s="378">
        <v>0</v>
      </c>
      <c r="J25" s="323">
        <v>0</v>
      </c>
      <c r="K25" s="325">
        <v>0</v>
      </c>
      <c r="L25" s="378">
        <v>0</v>
      </c>
    </row>
    <row r="26" spans="1:12">
      <c r="A26" s="376" t="s">
        <v>85</v>
      </c>
      <c r="B26" s="323">
        <v>0</v>
      </c>
      <c r="C26" s="325">
        <v>0</v>
      </c>
      <c r="D26" s="381">
        <v>0</v>
      </c>
      <c r="F26" s="323">
        <v>0</v>
      </c>
      <c r="G26" s="325">
        <v>0</v>
      </c>
      <c r="H26" s="381">
        <v>0</v>
      </c>
      <c r="J26" s="323">
        <v>0</v>
      </c>
      <c r="K26" s="325">
        <v>0</v>
      </c>
      <c r="L26" s="381">
        <v>0</v>
      </c>
    </row>
    <row r="27" spans="1:12">
      <c r="A27" s="376" t="s">
        <v>86</v>
      </c>
      <c r="B27" s="323">
        <v>0</v>
      </c>
      <c r="C27" s="325">
        <v>0</v>
      </c>
      <c r="D27" s="325">
        <v>0</v>
      </c>
      <c r="F27" s="323">
        <v>0</v>
      </c>
      <c r="G27" s="325">
        <v>0</v>
      </c>
      <c r="H27" s="378">
        <v>0</v>
      </c>
      <c r="J27" s="323">
        <v>0</v>
      </c>
      <c r="K27" s="325">
        <v>0</v>
      </c>
      <c r="L27" s="378">
        <v>0</v>
      </c>
    </row>
    <row r="28" spans="1:12">
      <c r="A28" s="376" t="s">
        <v>287</v>
      </c>
      <c r="B28" s="323">
        <v>0</v>
      </c>
      <c r="C28" s="325">
        <v>0</v>
      </c>
      <c r="D28" s="378">
        <v>0</v>
      </c>
      <c r="F28" s="323">
        <v>0</v>
      </c>
      <c r="G28" s="325">
        <v>0</v>
      </c>
      <c r="H28" s="378">
        <v>0</v>
      </c>
      <c r="J28" s="323">
        <v>0</v>
      </c>
      <c r="K28" s="325">
        <v>0</v>
      </c>
      <c r="L28" s="378">
        <v>0</v>
      </c>
    </row>
    <row r="29" spans="1:12">
      <c r="A29" s="376" t="s">
        <v>88</v>
      </c>
      <c r="B29" s="323">
        <v>0</v>
      </c>
      <c r="C29" s="325">
        <v>0</v>
      </c>
      <c r="D29" s="325">
        <v>0</v>
      </c>
      <c r="F29" s="323">
        <v>0</v>
      </c>
      <c r="G29" s="325">
        <v>0</v>
      </c>
      <c r="H29" s="378">
        <v>0</v>
      </c>
      <c r="J29" s="323">
        <v>0</v>
      </c>
      <c r="K29" s="325">
        <v>0</v>
      </c>
      <c r="L29" s="378">
        <v>0</v>
      </c>
    </row>
    <row r="30" spans="1:12" s="222" customFormat="1">
      <c r="A30" s="376" t="s">
        <v>89</v>
      </c>
      <c r="B30" s="323">
        <v>0</v>
      </c>
      <c r="C30" s="325">
        <v>0</v>
      </c>
      <c r="D30" s="325">
        <v>0</v>
      </c>
      <c r="F30" s="323">
        <v>0</v>
      </c>
      <c r="G30" s="325">
        <v>0</v>
      </c>
      <c r="H30" s="325">
        <v>0</v>
      </c>
      <c r="J30" s="323">
        <v>0</v>
      </c>
      <c r="K30" s="325">
        <v>0</v>
      </c>
      <c r="L30" s="325">
        <v>0</v>
      </c>
    </row>
    <row r="31" spans="1:12">
      <c r="A31" s="376" t="s">
        <v>90</v>
      </c>
      <c r="B31" s="382">
        <v>0</v>
      </c>
      <c r="C31" s="379">
        <v>0</v>
      </c>
      <c r="D31" s="379">
        <v>0</v>
      </c>
      <c r="F31" s="323">
        <v>0</v>
      </c>
      <c r="G31" s="379">
        <v>0</v>
      </c>
      <c r="H31" s="381">
        <v>0</v>
      </c>
      <c r="J31" s="323">
        <v>0</v>
      </c>
      <c r="K31" s="379">
        <v>0</v>
      </c>
      <c r="L31" s="381">
        <v>0</v>
      </c>
    </row>
    <row r="32" spans="1:12">
      <c r="A32" s="376" t="s">
        <v>91</v>
      </c>
      <c r="B32" s="323">
        <v>0</v>
      </c>
      <c r="C32" s="325">
        <v>0</v>
      </c>
      <c r="D32" s="325">
        <v>0</v>
      </c>
      <c r="F32" s="323">
        <v>0</v>
      </c>
      <c r="G32" s="325">
        <v>0</v>
      </c>
      <c r="H32" s="378">
        <v>0</v>
      </c>
      <c r="J32" s="323">
        <v>0</v>
      </c>
      <c r="K32" s="325">
        <v>0</v>
      </c>
      <c r="L32" s="378">
        <v>0</v>
      </c>
    </row>
    <row r="33" spans="1:12">
      <c r="A33" s="376" t="s">
        <v>92</v>
      </c>
      <c r="B33" s="323">
        <v>0</v>
      </c>
      <c r="C33" s="325">
        <v>0</v>
      </c>
      <c r="D33" s="378">
        <v>0</v>
      </c>
      <c r="F33" s="323">
        <v>0</v>
      </c>
      <c r="G33" s="325">
        <v>0</v>
      </c>
      <c r="H33" s="378">
        <v>0</v>
      </c>
      <c r="J33" s="323">
        <v>0</v>
      </c>
      <c r="K33" s="325">
        <v>0</v>
      </c>
      <c r="L33" s="378">
        <v>0</v>
      </c>
    </row>
    <row r="34" spans="1:12">
      <c r="A34" s="376" t="s">
        <v>93</v>
      </c>
      <c r="B34" s="323">
        <v>0</v>
      </c>
      <c r="C34" s="325">
        <v>0</v>
      </c>
      <c r="D34" s="325">
        <v>0</v>
      </c>
      <c r="F34" s="323">
        <v>0</v>
      </c>
      <c r="G34" s="325">
        <v>0</v>
      </c>
      <c r="H34" s="378">
        <v>0</v>
      </c>
      <c r="J34" s="323">
        <v>0</v>
      </c>
      <c r="K34" s="325">
        <v>0</v>
      </c>
      <c r="L34" s="378">
        <v>0</v>
      </c>
    </row>
    <row r="35" spans="1:12">
      <c r="A35" s="376" t="s">
        <v>56</v>
      </c>
      <c r="B35" s="323">
        <v>0</v>
      </c>
      <c r="C35" s="325">
        <v>0</v>
      </c>
      <c r="D35" s="325">
        <v>0</v>
      </c>
      <c r="F35" s="323">
        <v>1</v>
      </c>
      <c r="G35" s="325">
        <v>0</v>
      </c>
      <c r="H35" s="378">
        <v>1</v>
      </c>
      <c r="J35" s="323">
        <v>0</v>
      </c>
      <c r="K35" s="325">
        <v>0</v>
      </c>
      <c r="L35" s="378">
        <v>0</v>
      </c>
    </row>
    <row r="36" spans="1:12" s="222" customFormat="1">
      <c r="A36" s="376" t="s">
        <v>94</v>
      </c>
      <c r="B36" s="323">
        <v>1</v>
      </c>
      <c r="C36" s="325">
        <v>0</v>
      </c>
      <c r="D36" s="378">
        <v>1</v>
      </c>
      <c r="F36" s="323">
        <v>0</v>
      </c>
      <c r="G36" s="325">
        <v>0</v>
      </c>
      <c r="H36" s="378">
        <v>0</v>
      </c>
      <c r="J36" s="323">
        <v>1</v>
      </c>
      <c r="K36" s="325">
        <v>1</v>
      </c>
      <c r="L36" s="378">
        <v>0</v>
      </c>
    </row>
    <row r="37" spans="1:12">
      <c r="A37" s="376" t="s">
        <v>95</v>
      </c>
      <c r="B37" s="323">
        <v>0</v>
      </c>
      <c r="C37" s="325">
        <v>0</v>
      </c>
      <c r="D37" s="378">
        <v>0</v>
      </c>
      <c r="F37" s="323">
        <v>0</v>
      </c>
      <c r="G37" s="325">
        <v>0</v>
      </c>
      <c r="H37" s="378">
        <v>0</v>
      </c>
      <c r="J37" s="323">
        <v>0</v>
      </c>
      <c r="K37" s="325">
        <v>0</v>
      </c>
      <c r="L37" s="378">
        <v>0</v>
      </c>
    </row>
    <row r="38" spans="1:12">
      <c r="A38" s="376" t="s">
        <v>96</v>
      </c>
      <c r="B38" s="323">
        <v>0</v>
      </c>
      <c r="C38" s="325">
        <v>0</v>
      </c>
      <c r="D38" s="325">
        <v>0</v>
      </c>
      <c r="F38" s="323">
        <v>1</v>
      </c>
      <c r="G38" s="325">
        <v>0</v>
      </c>
      <c r="H38" s="378">
        <v>1</v>
      </c>
      <c r="J38" s="323">
        <v>0</v>
      </c>
      <c r="K38" s="325">
        <v>0</v>
      </c>
      <c r="L38" s="378">
        <v>0</v>
      </c>
    </row>
    <row r="39" spans="1:12">
      <c r="A39" s="376" t="s">
        <v>97</v>
      </c>
      <c r="B39" s="323">
        <v>0</v>
      </c>
      <c r="C39" s="325">
        <v>0</v>
      </c>
      <c r="D39" s="378">
        <v>0</v>
      </c>
      <c r="F39" s="323">
        <v>0</v>
      </c>
      <c r="G39" s="325">
        <v>0</v>
      </c>
      <c r="H39" s="378">
        <v>0</v>
      </c>
      <c r="J39" s="323">
        <v>0</v>
      </c>
      <c r="K39" s="325">
        <v>0</v>
      </c>
      <c r="L39" s="378">
        <v>0</v>
      </c>
    </row>
    <row r="40" spans="1:12">
      <c r="A40" s="376" t="s">
        <v>288</v>
      </c>
      <c r="B40" s="323">
        <v>0</v>
      </c>
      <c r="C40" s="325">
        <v>0</v>
      </c>
      <c r="D40" s="378">
        <v>0</v>
      </c>
      <c r="F40" s="323">
        <v>0</v>
      </c>
      <c r="G40" s="325">
        <v>0</v>
      </c>
      <c r="H40" s="378">
        <v>0</v>
      </c>
      <c r="J40" s="323">
        <v>0</v>
      </c>
      <c r="K40" s="325">
        <v>0</v>
      </c>
      <c r="L40" s="378">
        <v>0</v>
      </c>
    </row>
    <row r="41" spans="1:12" ht="13.5">
      <c r="A41" s="376" t="s">
        <v>289</v>
      </c>
      <c r="B41" s="382">
        <v>0</v>
      </c>
      <c r="C41" s="379">
        <v>0</v>
      </c>
      <c r="D41" s="381">
        <v>0</v>
      </c>
      <c r="F41" s="323">
        <v>0</v>
      </c>
      <c r="G41" s="379">
        <v>0</v>
      </c>
      <c r="H41" s="381">
        <v>0</v>
      </c>
      <c r="J41" s="323">
        <v>0</v>
      </c>
      <c r="K41" s="379">
        <v>0</v>
      </c>
      <c r="L41" s="381">
        <v>0</v>
      </c>
    </row>
    <row r="42" spans="1:12">
      <c r="A42" s="383" t="s">
        <v>14</v>
      </c>
      <c r="B42" s="384">
        <v>1</v>
      </c>
      <c r="C42" s="385">
        <v>0</v>
      </c>
      <c r="D42" s="385">
        <v>1</v>
      </c>
      <c r="E42" s="236"/>
      <c r="F42" s="384">
        <v>2</v>
      </c>
      <c r="G42" s="385">
        <v>0</v>
      </c>
      <c r="H42" s="385">
        <v>2</v>
      </c>
      <c r="I42" s="236"/>
      <c r="J42" s="384">
        <v>1</v>
      </c>
      <c r="K42" s="385">
        <v>1</v>
      </c>
      <c r="L42" s="385">
        <v>0</v>
      </c>
    </row>
    <row r="43" spans="1:12" ht="24" customHeight="1">
      <c r="A43" s="518" t="s">
        <v>312</v>
      </c>
      <c r="B43" s="518"/>
      <c r="C43" s="518"/>
      <c r="D43" s="518"/>
      <c r="E43" s="518"/>
      <c r="F43" s="518"/>
      <c r="G43" s="518"/>
      <c r="H43" s="518"/>
      <c r="I43" s="518"/>
      <c r="J43" s="518"/>
      <c r="K43" s="518"/>
      <c r="L43" s="518"/>
    </row>
    <row r="44" spans="1:12">
      <c r="A44" s="386" t="s">
        <v>259</v>
      </c>
      <c r="B44" s="386"/>
      <c r="C44" s="386"/>
      <c r="D44" s="386"/>
      <c r="E44" s="387"/>
      <c r="F44" s="388"/>
      <c r="G44" s="222"/>
      <c r="H44" s="222"/>
      <c r="I44" s="222"/>
    </row>
  </sheetData>
  <mergeCells count="6">
    <mergeCell ref="A43:L43"/>
    <mergeCell ref="B4:D4"/>
    <mergeCell ref="F4:H4"/>
    <mergeCell ref="J4:L4"/>
    <mergeCell ref="G5:H5"/>
    <mergeCell ref="K5:L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7"/>
  <sheetViews>
    <sheetView zoomScaleNormal="100" workbookViewId="0">
      <selection activeCell="H25" sqref="H25"/>
    </sheetView>
  </sheetViews>
  <sheetFormatPr defaultRowHeight="12"/>
  <cols>
    <col min="1" max="1" width="30.7109375" style="4" customWidth="1"/>
    <col min="2" max="3" width="9" style="4" customWidth="1"/>
    <col min="4" max="4" width="0.85546875" style="4" customWidth="1"/>
    <col min="5" max="6" width="9.140625" style="4"/>
    <col min="7" max="7" width="0.7109375" style="4" customWidth="1"/>
    <col min="8" max="9" width="9.140625" style="4"/>
    <col min="10" max="10" width="0.5703125" style="4" customWidth="1"/>
    <col min="11" max="12" width="9.140625" style="4"/>
    <col min="13" max="13" width="0.5703125" style="4" customWidth="1"/>
    <col min="14" max="15" width="9.140625" style="4"/>
    <col min="16" max="16" width="0.5703125" style="4" customWidth="1"/>
    <col min="17" max="18" width="9.140625" style="4"/>
    <col min="19" max="19" width="0.5703125" style="4" customWidth="1"/>
    <col min="20" max="16384" width="9.140625" style="4"/>
  </cols>
  <sheetData>
    <row r="1" spans="1:18" ht="14.25" customHeight="1">
      <c r="A1" s="3" t="s">
        <v>326</v>
      </c>
      <c r="C1" s="5"/>
    </row>
    <row r="2" spans="1:18" ht="12.75" customHeight="1">
      <c r="A2" s="15"/>
      <c r="B2" s="16"/>
      <c r="C2" s="15"/>
      <c r="D2" s="15"/>
    </row>
    <row r="3" spans="1:18" ht="15" customHeight="1">
      <c r="A3" s="456" t="s">
        <v>7</v>
      </c>
      <c r="B3" s="458">
        <v>2004</v>
      </c>
      <c r="C3" s="458"/>
      <c r="D3" s="6"/>
      <c r="E3" s="458">
        <v>2005</v>
      </c>
      <c r="F3" s="458"/>
      <c r="G3" s="31"/>
      <c r="H3" s="458">
        <v>2006</v>
      </c>
      <c r="I3" s="458"/>
      <c r="J3" s="31"/>
      <c r="K3" s="458">
        <v>2007</v>
      </c>
      <c r="L3" s="458"/>
      <c r="M3" s="18"/>
      <c r="N3" s="458">
        <v>2008</v>
      </c>
      <c r="O3" s="458"/>
      <c r="P3" s="66"/>
      <c r="Q3" s="458">
        <v>2009</v>
      </c>
      <c r="R3" s="458"/>
    </row>
    <row r="4" spans="1:18" ht="15" customHeight="1">
      <c r="A4" s="457"/>
      <c r="B4" s="16" t="s">
        <v>8</v>
      </c>
      <c r="C4" s="16" t="s">
        <v>9</v>
      </c>
      <c r="D4" s="15"/>
      <c r="E4" s="16" t="s">
        <v>8</v>
      </c>
      <c r="F4" s="16" t="s">
        <v>9</v>
      </c>
      <c r="H4" s="16" t="s">
        <v>8</v>
      </c>
      <c r="I4" s="16" t="s">
        <v>9</v>
      </c>
      <c r="J4" s="15"/>
      <c r="K4" s="16" t="s">
        <v>8</v>
      </c>
      <c r="L4" s="16" t="s">
        <v>9</v>
      </c>
      <c r="M4" s="19"/>
      <c r="N4" s="16" t="s">
        <v>8</v>
      </c>
      <c r="O4" s="16" t="s">
        <v>9</v>
      </c>
      <c r="P4" s="16"/>
      <c r="Q4" s="16" t="s">
        <v>8</v>
      </c>
      <c r="R4" s="16" t="s">
        <v>9</v>
      </c>
    </row>
    <row r="5" spans="1:18" ht="7.5" customHeight="1">
      <c r="D5" s="6"/>
      <c r="G5" s="31"/>
      <c r="J5" s="6"/>
      <c r="M5" s="20"/>
    </row>
    <row r="6" spans="1:18" ht="13.5" customHeight="1">
      <c r="A6" s="4" t="s">
        <v>10</v>
      </c>
      <c r="B6" s="4">
        <v>220</v>
      </c>
      <c r="C6" s="21">
        <v>25.670945157526255</v>
      </c>
      <c r="D6" s="6"/>
      <c r="E6" s="4">
        <v>263</v>
      </c>
      <c r="F6" s="21">
        <v>31.763285024154591</v>
      </c>
      <c r="H6" s="4">
        <v>349</v>
      </c>
      <c r="I6" s="21">
        <v>39.524348810872027</v>
      </c>
      <c r="J6" s="6"/>
      <c r="K6" s="4">
        <v>309</v>
      </c>
      <c r="L6" s="21">
        <v>39.922480620155035</v>
      </c>
      <c r="M6" s="20"/>
      <c r="N6" s="4">
        <v>224</v>
      </c>
      <c r="O6" s="21">
        <v>34.198473282442748</v>
      </c>
      <c r="Q6" s="4">
        <v>259</v>
      </c>
      <c r="R6" s="21">
        <v>36.072423398328688</v>
      </c>
    </row>
    <row r="7" spans="1:18" ht="13.5" customHeight="1">
      <c r="A7" s="22" t="s">
        <v>11</v>
      </c>
      <c r="B7" s="23">
        <v>162</v>
      </c>
      <c r="C7" s="24">
        <v>73.599999999999994</v>
      </c>
      <c r="D7" s="47"/>
      <c r="E7" s="23">
        <v>199</v>
      </c>
      <c r="F7" s="24">
        <v>75.7</v>
      </c>
      <c r="H7" s="23">
        <v>277</v>
      </c>
      <c r="I7" s="24">
        <v>79.400000000000006</v>
      </c>
      <c r="J7" s="47"/>
      <c r="K7" s="23">
        <v>238</v>
      </c>
      <c r="L7" s="24">
        <v>77.022653721682843</v>
      </c>
      <c r="M7" s="25"/>
      <c r="N7" s="23">
        <v>184</v>
      </c>
      <c r="O7" s="24">
        <v>82.142857142857139</v>
      </c>
      <c r="P7" s="23"/>
      <c r="Q7" s="23">
        <v>219</v>
      </c>
      <c r="R7" s="24">
        <v>84.555984555984551</v>
      </c>
    </row>
    <row r="8" spans="1:18" ht="13.5" customHeight="1">
      <c r="A8" s="4" t="s">
        <v>12</v>
      </c>
      <c r="B8" s="4">
        <v>63</v>
      </c>
      <c r="C8" s="21">
        <v>7.3512252042006994</v>
      </c>
      <c r="D8" s="6"/>
      <c r="E8" s="4">
        <v>49</v>
      </c>
      <c r="F8" s="21">
        <v>5.9178743961352653</v>
      </c>
      <c r="H8" s="4">
        <v>42</v>
      </c>
      <c r="I8" s="21">
        <v>4.756511891279728</v>
      </c>
      <c r="J8" s="6"/>
      <c r="K8" s="4">
        <v>52</v>
      </c>
      <c r="L8" s="21">
        <v>6.7183462532299743</v>
      </c>
      <c r="M8" s="20"/>
      <c r="N8" s="4">
        <v>52</v>
      </c>
      <c r="O8" s="21">
        <v>7.9389312977099236</v>
      </c>
      <c r="Q8" s="4">
        <v>51</v>
      </c>
      <c r="R8" s="21">
        <v>7.103064066852367</v>
      </c>
    </row>
    <row r="9" spans="1:18" ht="13.5" customHeight="1">
      <c r="A9" s="6" t="s">
        <v>13</v>
      </c>
      <c r="B9" s="6">
        <v>574</v>
      </c>
      <c r="C9" s="21">
        <v>66.97782963827305</v>
      </c>
      <c r="D9" s="6"/>
      <c r="E9" s="6">
        <v>516</v>
      </c>
      <c r="F9" s="21">
        <v>62.318840579710141</v>
      </c>
      <c r="H9" s="4">
        <v>492</v>
      </c>
      <c r="I9" s="21">
        <v>55.719139297848244</v>
      </c>
      <c r="J9" s="6"/>
      <c r="K9" s="4">
        <v>413</v>
      </c>
      <c r="L9" s="21">
        <v>53.359173126614991</v>
      </c>
      <c r="M9" s="17"/>
      <c r="N9" s="4">
        <v>379</v>
      </c>
      <c r="O9" s="21">
        <v>57.862595419847331</v>
      </c>
      <c r="Q9" s="4">
        <v>408</v>
      </c>
      <c r="R9" s="21">
        <v>56.824512534818936</v>
      </c>
    </row>
    <row r="10" spans="1:18" ht="13.5" customHeight="1">
      <c r="A10" s="26" t="s">
        <v>14</v>
      </c>
      <c r="B10" s="26">
        <f>B6+B8+B9</f>
        <v>857</v>
      </c>
      <c r="C10" s="27">
        <v>100</v>
      </c>
      <c r="D10" s="26"/>
      <c r="E10" s="26">
        <f>E6+E8+E9</f>
        <v>828</v>
      </c>
      <c r="F10" s="27">
        <f>SUM(F6:F9)</f>
        <v>175.7</v>
      </c>
      <c r="H10" s="26">
        <f>H6+H8+H9</f>
        <v>883</v>
      </c>
      <c r="I10" s="27">
        <f>I6+I8+I9</f>
        <v>100</v>
      </c>
      <c r="J10" s="26"/>
      <c r="K10" s="26">
        <f>K6+K8+K9</f>
        <v>774</v>
      </c>
      <c r="L10" s="27">
        <f>L6+L8+L9</f>
        <v>100</v>
      </c>
      <c r="M10" s="28"/>
      <c r="N10" s="26">
        <f>N6+N8+N9</f>
        <v>655</v>
      </c>
      <c r="O10" s="27">
        <v>100</v>
      </c>
      <c r="P10" s="26"/>
      <c r="Q10" s="26">
        <v>718</v>
      </c>
      <c r="R10" s="27">
        <v>100</v>
      </c>
    </row>
    <row r="11" spans="1:18">
      <c r="A11" s="29" t="s">
        <v>135</v>
      </c>
    </row>
    <row r="12" spans="1:18">
      <c r="A12" s="29" t="s">
        <v>245</v>
      </c>
    </row>
    <row r="14" spans="1:18">
      <c r="A14" s="456" t="s">
        <v>7</v>
      </c>
      <c r="B14" s="458">
        <v>2010</v>
      </c>
      <c r="C14" s="458"/>
      <c r="D14" s="66"/>
      <c r="E14" s="458">
        <v>2011</v>
      </c>
      <c r="F14" s="458"/>
      <c r="G14" s="31"/>
      <c r="H14" s="458">
        <v>2012</v>
      </c>
      <c r="I14" s="458"/>
      <c r="J14" s="66"/>
      <c r="K14" s="458">
        <v>2013</v>
      </c>
      <c r="L14" s="458"/>
      <c r="M14" s="66"/>
      <c r="N14" s="458">
        <v>2014</v>
      </c>
      <c r="O14" s="458"/>
      <c r="P14" s="18"/>
      <c r="Q14" s="458">
        <v>2015</v>
      </c>
      <c r="R14" s="458"/>
    </row>
    <row r="15" spans="1:18">
      <c r="A15" s="457"/>
      <c r="B15" s="16" t="s">
        <v>8</v>
      </c>
      <c r="C15" s="16" t="s">
        <v>9</v>
      </c>
      <c r="D15" s="16"/>
      <c r="E15" s="16" t="s">
        <v>8</v>
      </c>
      <c r="F15" s="19" t="s">
        <v>9</v>
      </c>
      <c r="H15" s="16" t="s">
        <v>8</v>
      </c>
      <c r="I15" s="16" t="s">
        <v>9</v>
      </c>
      <c r="J15" s="16"/>
      <c r="K15" s="441" t="s">
        <v>8</v>
      </c>
      <c r="L15" s="441" t="s">
        <v>9</v>
      </c>
      <c r="M15" s="16"/>
      <c r="N15" s="16" t="s">
        <v>8</v>
      </c>
      <c r="O15" s="16" t="s">
        <v>9</v>
      </c>
      <c r="P15" s="19"/>
      <c r="Q15" s="16" t="s">
        <v>8</v>
      </c>
      <c r="R15" s="16" t="s">
        <v>9</v>
      </c>
    </row>
    <row r="16" spans="1:18">
      <c r="F16" s="20"/>
      <c r="G16" s="31"/>
      <c r="K16" s="20"/>
      <c r="P16" s="20"/>
    </row>
    <row r="17" spans="1:18">
      <c r="A17" s="4" t="s">
        <v>10</v>
      </c>
      <c r="B17" s="4">
        <v>215</v>
      </c>
      <c r="C17" s="21">
        <v>32.379518072289152</v>
      </c>
      <c r="E17" s="11">
        <v>185</v>
      </c>
      <c r="F17" s="55">
        <v>32.006920415224897</v>
      </c>
      <c r="H17" s="11">
        <v>205</v>
      </c>
      <c r="I17" s="21">
        <v>36.607142857142854</v>
      </c>
      <c r="J17" s="21"/>
      <c r="K17" s="20">
        <v>213</v>
      </c>
      <c r="L17" s="21">
        <v>39.154411764705884</v>
      </c>
      <c r="M17" s="21"/>
      <c r="N17" s="4">
        <v>236</v>
      </c>
      <c r="O17" s="21">
        <v>47.389558232931726</v>
      </c>
      <c r="P17" s="20"/>
      <c r="Q17" s="4">
        <v>229</v>
      </c>
      <c r="R17" s="21">
        <f>Q17/$Q$21*100</f>
        <v>47.90794979079498</v>
      </c>
    </row>
    <row r="18" spans="1:18" ht="13.5">
      <c r="A18" s="22" t="s">
        <v>11</v>
      </c>
      <c r="B18" s="23">
        <v>171</v>
      </c>
      <c r="C18" s="24">
        <v>79.534883720930225</v>
      </c>
      <c r="D18" s="23"/>
      <c r="E18" s="444">
        <v>144</v>
      </c>
      <c r="F18" s="442">
        <v>77.837837837837839</v>
      </c>
      <c r="H18" s="444">
        <v>162</v>
      </c>
      <c r="I18" s="24">
        <v>79.024390243902445</v>
      </c>
      <c r="J18" s="24"/>
      <c r="K18" s="25">
        <v>161</v>
      </c>
      <c r="L18" s="24">
        <v>75.586854460093903</v>
      </c>
      <c r="M18" s="24"/>
      <c r="N18" s="23">
        <v>188</v>
      </c>
      <c r="O18" s="24">
        <v>79.66101694915254</v>
      </c>
      <c r="P18" s="25"/>
      <c r="Q18" s="23">
        <v>168</v>
      </c>
      <c r="R18" s="24">
        <f>Q18/Q17*100</f>
        <v>73.362445414847173</v>
      </c>
    </row>
    <row r="19" spans="1:18">
      <c r="A19" s="4" t="s">
        <v>12</v>
      </c>
      <c r="B19" s="4">
        <v>51</v>
      </c>
      <c r="C19" s="21">
        <v>7.6807228915662646</v>
      </c>
      <c r="E19" s="11">
        <v>36</v>
      </c>
      <c r="F19" s="55">
        <v>6.2283737024221448</v>
      </c>
      <c r="H19" s="11">
        <v>35</v>
      </c>
      <c r="I19" s="21">
        <v>6.25</v>
      </c>
      <c r="J19" s="21"/>
      <c r="K19" s="20">
        <v>23</v>
      </c>
      <c r="L19" s="21">
        <v>4.2279411764705888</v>
      </c>
      <c r="M19" s="21"/>
      <c r="N19" s="4">
        <v>21</v>
      </c>
      <c r="O19" s="21">
        <v>4.2168674698795181</v>
      </c>
      <c r="P19" s="20"/>
      <c r="Q19" s="4">
        <v>24</v>
      </c>
      <c r="R19" s="21">
        <f>Q19/$Q$21*100</f>
        <v>5.02092050209205</v>
      </c>
    </row>
    <row r="20" spans="1:18">
      <c r="A20" s="6" t="s">
        <v>13</v>
      </c>
      <c r="B20" s="4">
        <v>398</v>
      </c>
      <c r="C20" s="21">
        <v>59.939759036144579</v>
      </c>
      <c r="E20" s="11">
        <v>357</v>
      </c>
      <c r="F20" s="443">
        <v>61.764705882352942</v>
      </c>
      <c r="H20" s="11">
        <v>320</v>
      </c>
      <c r="I20" s="21">
        <v>57.142857142857139</v>
      </c>
      <c r="J20" s="21"/>
      <c r="K20" s="17">
        <v>308</v>
      </c>
      <c r="L20" s="21">
        <v>56.617647058823529</v>
      </c>
      <c r="M20" s="21"/>
      <c r="N20" s="4">
        <v>241</v>
      </c>
      <c r="O20" s="21">
        <v>48.393574297188756</v>
      </c>
      <c r="P20" s="17"/>
      <c r="Q20" s="4">
        <v>225</v>
      </c>
      <c r="R20" s="21">
        <f>Q20/$Q$21*100</f>
        <v>47.071129707112966</v>
      </c>
    </row>
    <row r="21" spans="1:18">
      <c r="A21" s="26" t="s">
        <v>14</v>
      </c>
      <c r="B21" s="26">
        <v>664</v>
      </c>
      <c r="C21" s="27">
        <v>100</v>
      </c>
      <c r="D21" s="26"/>
      <c r="E21" s="27">
        <v>578</v>
      </c>
      <c r="F21" s="445">
        <v>100</v>
      </c>
      <c r="H21" s="27">
        <v>560</v>
      </c>
      <c r="I21" s="26">
        <v>100</v>
      </c>
      <c r="J21" s="27"/>
      <c r="K21" s="28">
        <v>544</v>
      </c>
      <c r="L21" s="26">
        <v>100</v>
      </c>
      <c r="M21" s="27"/>
      <c r="N21" s="26">
        <v>498</v>
      </c>
      <c r="O21" s="27">
        <v>100</v>
      </c>
      <c r="P21" s="28"/>
      <c r="Q21" s="26">
        <f>Q17+Q19+Q20</f>
        <v>478</v>
      </c>
      <c r="R21" s="27">
        <f>Q21/$Q$21*100</f>
        <v>100</v>
      </c>
    </row>
    <row r="24" spans="1:18">
      <c r="E24" s="11"/>
    </row>
    <row r="28" spans="1:18">
      <c r="G28" s="17"/>
    </row>
    <row r="29" spans="1:18">
      <c r="G29" s="17"/>
    </row>
    <row r="30" spans="1:18">
      <c r="G30" s="17"/>
    </row>
    <row r="31" spans="1:18">
      <c r="G31" s="17"/>
    </row>
    <row r="32" spans="1:18">
      <c r="G32" s="452"/>
    </row>
    <row r="33" spans="7:7">
      <c r="G33" s="17"/>
    </row>
    <row r="34" spans="7:7">
      <c r="G34" s="17"/>
    </row>
    <row r="35" spans="7:7">
      <c r="G35" s="65"/>
    </row>
    <row r="36" spans="7:7">
      <c r="G36" s="6"/>
    </row>
    <row r="37" spans="7:7">
      <c r="G37" s="6"/>
    </row>
  </sheetData>
  <mergeCells count="14">
    <mergeCell ref="N3:O3"/>
    <mergeCell ref="Q3:R3"/>
    <mergeCell ref="K14:L14"/>
    <mergeCell ref="N14:O14"/>
    <mergeCell ref="Q14:R14"/>
    <mergeCell ref="A3:A4"/>
    <mergeCell ref="B14:C14"/>
    <mergeCell ref="A14:A15"/>
    <mergeCell ref="H3:I3"/>
    <mergeCell ref="K3:L3"/>
    <mergeCell ref="B3:C3"/>
    <mergeCell ref="E3:F3"/>
    <mergeCell ref="E14:F14"/>
    <mergeCell ref="H14:I1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6"/>
  <sheetViews>
    <sheetView zoomScaleNormal="100" workbookViewId="0">
      <selection activeCell="B28" sqref="B28:F28"/>
    </sheetView>
  </sheetViews>
  <sheetFormatPr defaultRowHeight="12"/>
  <cols>
    <col min="1" max="1" width="15.42578125" style="4" customWidth="1"/>
    <col min="2" max="2" width="13.140625" style="4" customWidth="1"/>
    <col min="3" max="3" width="13" style="4" customWidth="1"/>
    <col min="4" max="4" width="0.85546875" style="4" customWidth="1"/>
    <col min="5" max="6" width="13.140625" style="4" customWidth="1"/>
    <col min="7" max="7" width="9.28515625" style="4" bestFit="1" customWidth="1"/>
    <col min="8" max="16384" width="9.140625" style="4"/>
  </cols>
  <sheetData>
    <row r="1" spans="1:15" ht="13.5" customHeight="1">
      <c r="A1" s="3" t="s">
        <v>327</v>
      </c>
      <c r="I1" s="30"/>
    </row>
    <row r="2" spans="1:15" ht="12" customHeight="1">
      <c r="A2" s="3"/>
      <c r="D2" s="15"/>
      <c r="I2" s="30"/>
    </row>
    <row r="3" spans="1:15" ht="15" customHeight="1">
      <c r="A3" s="31"/>
      <c r="B3" s="32" t="s">
        <v>15</v>
      </c>
      <c r="C3" s="33"/>
      <c r="D3" s="34"/>
      <c r="E3" s="32" t="s">
        <v>16</v>
      </c>
      <c r="F3" s="33"/>
      <c r="I3" s="30"/>
    </row>
    <row r="4" spans="1:15" ht="15" customHeight="1">
      <c r="A4" s="15" t="s">
        <v>17</v>
      </c>
      <c r="B4" s="8" t="s">
        <v>18</v>
      </c>
      <c r="C4" s="8" t="s">
        <v>19</v>
      </c>
      <c r="D4" s="16"/>
      <c r="E4" s="8" t="s">
        <v>18</v>
      </c>
      <c r="F4" s="8" t="s">
        <v>19</v>
      </c>
      <c r="I4" s="30"/>
    </row>
    <row r="5" spans="1:15" ht="7.5" customHeight="1">
      <c r="A5" s="6"/>
      <c r="B5" s="6"/>
      <c r="C5" s="6"/>
      <c r="D5" s="6"/>
      <c r="E5" s="6"/>
      <c r="F5" s="6"/>
    </row>
    <row r="6" spans="1:15">
      <c r="A6" s="6"/>
      <c r="B6" s="459" t="s">
        <v>134</v>
      </c>
      <c r="C6" s="459"/>
      <c r="D6" s="459"/>
      <c r="E6" s="459"/>
      <c r="F6" s="459"/>
    </row>
    <row r="7" spans="1:15" ht="7.5" customHeight="1">
      <c r="A7" s="6"/>
      <c r="B7" s="223"/>
      <c r="C7" s="223"/>
      <c r="D7" s="223"/>
      <c r="E7" s="223"/>
      <c r="F7" s="223"/>
    </row>
    <row r="8" spans="1:15">
      <c r="A8" s="4" t="s">
        <v>20</v>
      </c>
      <c r="B8" s="35">
        <v>2</v>
      </c>
      <c r="C8" s="4">
        <v>6</v>
      </c>
      <c r="E8" s="100">
        <v>0.36764705882352938</v>
      </c>
      <c r="F8" s="21">
        <v>1.1049723756906076</v>
      </c>
      <c r="H8" s="6"/>
      <c r="I8" s="13"/>
      <c r="J8" s="6"/>
    </row>
    <row r="9" spans="1:15">
      <c r="A9" s="4" t="s">
        <v>21</v>
      </c>
      <c r="B9" s="35">
        <v>46</v>
      </c>
      <c r="C9" s="4">
        <v>66</v>
      </c>
      <c r="E9" s="100">
        <v>8.4558823529411775</v>
      </c>
      <c r="F9" s="21">
        <v>12.154696132596685</v>
      </c>
      <c r="H9" s="6"/>
      <c r="I9" s="13"/>
      <c r="J9" s="6"/>
    </row>
    <row r="10" spans="1:15">
      <c r="A10" s="6" t="s">
        <v>22</v>
      </c>
      <c r="B10" s="35">
        <v>148</v>
      </c>
      <c r="C10" s="4">
        <v>174</v>
      </c>
      <c r="E10" s="100">
        <v>27.205882352941174</v>
      </c>
      <c r="F10" s="21">
        <v>32.044198895027627</v>
      </c>
      <c r="H10" s="6"/>
      <c r="I10" s="13"/>
      <c r="J10" s="6"/>
    </row>
    <row r="11" spans="1:15">
      <c r="A11" s="4" t="s">
        <v>23</v>
      </c>
      <c r="B11" s="35">
        <v>186</v>
      </c>
      <c r="C11" s="4">
        <v>193</v>
      </c>
      <c r="E11" s="100">
        <v>34.191176470588239</v>
      </c>
      <c r="F11" s="21">
        <v>35.543278084714544</v>
      </c>
      <c r="H11" s="6"/>
      <c r="I11" s="13"/>
      <c r="J11" s="6"/>
    </row>
    <row r="12" spans="1:15">
      <c r="A12" s="4" t="s">
        <v>24</v>
      </c>
      <c r="B12" s="35">
        <v>121</v>
      </c>
      <c r="C12" s="4">
        <v>87</v>
      </c>
      <c r="E12" s="100">
        <v>22.242647058823529</v>
      </c>
      <c r="F12" s="21">
        <v>16.022099447513813</v>
      </c>
      <c r="H12" s="6"/>
      <c r="I12" s="13"/>
      <c r="J12" s="6"/>
    </row>
    <row r="13" spans="1:15">
      <c r="A13" s="4" t="s">
        <v>25</v>
      </c>
      <c r="B13" s="35">
        <v>41</v>
      </c>
      <c r="C13" s="4">
        <v>17</v>
      </c>
      <c r="E13" s="100">
        <v>7.5367647058823524</v>
      </c>
      <c r="F13" s="21">
        <v>3.1307550644567224</v>
      </c>
      <c r="H13" s="6"/>
      <c r="I13" s="13"/>
      <c r="J13" s="6"/>
    </row>
    <row r="14" spans="1:15">
      <c r="A14" s="23" t="s">
        <v>26</v>
      </c>
      <c r="B14" s="42" t="s">
        <v>6</v>
      </c>
      <c r="C14" s="42">
        <v>1</v>
      </c>
      <c r="D14" s="23"/>
      <c r="E14" s="99" t="s">
        <v>6</v>
      </c>
      <c r="F14" s="99" t="s">
        <v>6</v>
      </c>
      <c r="H14" s="6"/>
      <c r="I14" s="37"/>
      <c r="J14" s="6"/>
    </row>
    <row r="15" spans="1:15">
      <c r="A15" s="38" t="s">
        <v>14</v>
      </c>
      <c r="B15" s="38">
        <v>544</v>
      </c>
      <c r="C15" s="38">
        <v>544</v>
      </c>
      <c r="D15" s="38"/>
      <c r="E15" s="39">
        <v>100</v>
      </c>
      <c r="F15" s="39">
        <v>100</v>
      </c>
      <c r="G15" s="6"/>
      <c r="H15" s="6"/>
      <c r="I15" s="40"/>
      <c r="J15" s="6"/>
      <c r="K15" s="36"/>
      <c r="L15" s="36"/>
      <c r="M15" s="23"/>
      <c r="N15" s="41"/>
      <c r="O15" s="41"/>
    </row>
    <row r="16" spans="1:15" ht="7.5" customHeight="1">
      <c r="A16" s="6"/>
      <c r="B16" s="6"/>
      <c r="C16" s="6"/>
      <c r="D16" s="6"/>
      <c r="E16" s="6"/>
      <c r="F16" s="6"/>
    </row>
    <row r="17" spans="1:12" ht="12.75" customHeight="1">
      <c r="A17" s="6"/>
      <c r="B17" s="459" t="s">
        <v>246</v>
      </c>
      <c r="C17" s="459"/>
      <c r="D17" s="459"/>
      <c r="E17" s="459"/>
      <c r="F17" s="459"/>
    </row>
    <row r="18" spans="1:12">
      <c r="A18" s="6"/>
      <c r="B18" s="34"/>
      <c r="C18" s="34"/>
      <c r="D18" s="34"/>
      <c r="E18" s="34"/>
      <c r="F18" s="34"/>
    </row>
    <row r="19" spans="1:12">
      <c r="A19" s="4" t="s">
        <v>20</v>
      </c>
      <c r="B19" s="35">
        <v>5</v>
      </c>
      <c r="C19" s="6">
        <v>7</v>
      </c>
      <c r="D19" s="6"/>
      <c r="E19" s="100">
        <v>1.0040160642570282</v>
      </c>
      <c r="F19" s="100">
        <v>1.4056224899598393</v>
      </c>
      <c r="G19" s="21"/>
    </row>
    <row r="20" spans="1:12">
      <c r="A20" s="4" t="s">
        <v>21</v>
      </c>
      <c r="B20" s="35">
        <v>34</v>
      </c>
      <c r="C20" s="6">
        <v>58</v>
      </c>
      <c r="D20" s="6"/>
      <c r="E20" s="100">
        <v>6.8273092369477917</v>
      </c>
      <c r="F20" s="100">
        <v>11.646586345381527</v>
      </c>
      <c r="G20" s="21"/>
    </row>
    <row r="21" spans="1:12">
      <c r="A21" s="6" t="s">
        <v>22</v>
      </c>
      <c r="B21" s="35">
        <v>120</v>
      </c>
      <c r="C21" s="6">
        <v>162</v>
      </c>
      <c r="D21" s="6"/>
      <c r="E21" s="100">
        <v>24.096385542168676</v>
      </c>
      <c r="F21" s="100">
        <v>32.53012048192771</v>
      </c>
      <c r="G21" s="21"/>
    </row>
    <row r="22" spans="1:12">
      <c r="A22" s="4" t="s">
        <v>23</v>
      </c>
      <c r="B22" s="35">
        <v>187</v>
      </c>
      <c r="C22" s="6">
        <v>182</v>
      </c>
      <c r="D22" s="6"/>
      <c r="E22" s="100">
        <v>37.550200803212853</v>
      </c>
      <c r="F22" s="100">
        <v>36.546184738955823</v>
      </c>
      <c r="G22" s="21"/>
    </row>
    <row r="23" spans="1:12">
      <c r="A23" s="4" t="s">
        <v>24</v>
      </c>
      <c r="B23" s="35">
        <v>119</v>
      </c>
      <c r="C23" s="6">
        <v>72</v>
      </c>
      <c r="D23" s="6"/>
      <c r="E23" s="100">
        <v>23.895582329317268</v>
      </c>
      <c r="F23" s="100">
        <v>14.457831325301203</v>
      </c>
      <c r="G23" s="21"/>
    </row>
    <row r="24" spans="1:12">
      <c r="A24" s="4" t="s">
        <v>25</v>
      </c>
      <c r="B24" s="35">
        <v>33</v>
      </c>
      <c r="C24" s="6">
        <v>16</v>
      </c>
      <c r="D24" s="6"/>
      <c r="E24" s="100">
        <v>6.6265060240963862</v>
      </c>
      <c r="F24" s="100">
        <v>3.2128514056224895</v>
      </c>
      <c r="G24" s="21"/>
    </row>
    <row r="25" spans="1:12">
      <c r="A25" s="23" t="s">
        <v>26</v>
      </c>
      <c r="B25" s="42" t="s">
        <v>6</v>
      </c>
      <c r="C25" s="47">
        <v>1</v>
      </c>
      <c r="D25" s="47"/>
      <c r="E25" s="62" t="s">
        <v>6</v>
      </c>
      <c r="F25" s="100">
        <v>0.20080321285140559</v>
      </c>
      <c r="G25" s="21"/>
    </row>
    <row r="26" spans="1:12">
      <c r="A26" s="38" t="s">
        <v>14</v>
      </c>
      <c r="B26" s="38">
        <v>498</v>
      </c>
      <c r="C26" s="38">
        <v>498</v>
      </c>
      <c r="D26" s="38"/>
      <c r="E26" s="39">
        <v>100</v>
      </c>
      <c r="F26" s="39">
        <v>100</v>
      </c>
      <c r="G26" s="21"/>
    </row>
    <row r="27" spans="1:12">
      <c r="A27" s="6"/>
      <c r="B27" s="6"/>
      <c r="C27" s="6"/>
      <c r="D27" s="6"/>
      <c r="E27" s="6"/>
      <c r="F27" s="6"/>
    </row>
    <row r="28" spans="1:12">
      <c r="A28" s="6"/>
      <c r="B28" s="459" t="s">
        <v>328</v>
      </c>
      <c r="C28" s="459"/>
      <c r="D28" s="459"/>
      <c r="E28" s="459"/>
      <c r="F28" s="459"/>
    </row>
    <row r="29" spans="1:12">
      <c r="A29" s="6"/>
      <c r="B29" s="34"/>
      <c r="C29" s="34"/>
      <c r="D29" s="34"/>
      <c r="E29" s="34"/>
      <c r="F29" s="34"/>
    </row>
    <row r="30" spans="1:12" ht="12.75">
      <c r="A30" s="4" t="s">
        <v>20</v>
      </c>
      <c r="B30" s="35">
        <v>7</v>
      </c>
      <c r="C30" s="4">
        <v>8</v>
      </c>
      <c r="E30" s="100">
        <f>B30/$B$36*100</f>
        <v>1.4644351464435146</v>
      </c>
      <c r="F30" s="100">
        <f t="shared" ref="F30:F36" si="0">C30/$C$36*100</f>
        <v>1.6736401673640167</v>
      </c>
      <c r="H30" s="35"/>
      <c r="I30" s="35"/>
      <c r="J30" s="82"/>
      <c r="K30"/>
      <c r="L30" s="82"/>
    </row>
    <row r="31" spans="1:12" ht="12.75">
      <c r="A31" s="4" t="s">
        <v>21</v>
      </c>
      <c r="B31" s="35">
        <v>33</v>
      </c>
      <c r="C31" s="4">
        <v>54</v>
      </c>
      <c r="E31" s="100">
        <f t="shared" ref="E31:E35" si="1">B31/$B$36*100</f>
        <v>6.9037656903765692</v>
      </c>
      <c r="F31" s="100">
        <f t="shared" si="0"/>
        <v>11.297071129707113</v>
      </c>
      <c r="H31" s="35"/>
      <c r="I31" s="35"/>
      <c r="J31" s="82"/>
      <c r="K31"/>
      <c r="L31" s="82"/>
    </row>
    <row r="32" spans="1:12" ht="12.75">
      <c r="A32" s="6" t="s">
        <v>22</v>
      </c>
      <c r="B32" s="35">
        <v>122</v>
      </c>
      <c r="C32" s="4">
        <v>150</v>
      </c>
      <c r="E32" s="100">
        <f t="shared" si="1"/>
        <v>25.523012552301257</v>
      </c>
      <c r="F32" s="100">
        <f t="shared" si="0"/>
        <v>31.380753138075313</v>
      </c>
      <c r="H32" s="35"/>
      <c r="I32" s="35"/>
      <c r="J32" s="82"/>
      <c r="K32"/>
      <c r="L32" s="82"/>
    </row>
    <row r="33" spans="1:12" ht="12.75">
      <c r="A33" s="4" t="s">
        <v>23</v>
      </c>
      <c r="B33" s="35">
        <v>184</v>
      </c>
      <c r="C33" s="4">
        <v>182</v>
      </c>
      <c r="E33" s="100">
        <f t="shared" si="1"/>
        <v>38.493723849372387</v>
      </c>
      <c r="F33" s="100">
        <f t="shared" si="0"/>
        <v>38.07531380753138</v>
      </c>
      <c r="H33" s="35"/>
      <c r="I33" s="35"/>
      <c r="J33" s="82"/>
      <c r="K33"/>
      <c r="L33" s="82"/>
    </row>
    <row r="34" spans="1:12" ht="12.75">
      <c r="A34" s="4" t="s">
        <v>24</v>
      </c>
      <c r="B34" s="35">
        <v>91</v>
      </c>
      <c r="C34" s="4">
        <v>62</v>
      </c>
      <c r="E34" s="100">
        <f t="shared" si="1"/>
        <v>19.03765690376569</v>
      </c>
      <c r="F34" s="100">
        <f t="shared" si="0"/>
        <v>12.97071129707113</v>
      </c>
      <c r="H34" s="35"/>
      <c r="I34" s="35"/>
      <c r="J34" s="82"/>
      <c r="K34"/>
      <c r="L34" s="82"/>
    </row>
    <row r="35" spans="1:12" ht="12.75">
      <c r="A35" s="4" t="s">
        <v>25</v>
      </c>
      <c r="B35" s="35">
        <v>41</v>
      </c>
      <c r="C35" s="4">
        <v>22</v>
      </c>
      <c r="E35" s="100">
        <f t="shared" si="1"/>
        <v>8.5774058577405867</v>
      </c>
      <c r="F35" s="100">
        <f t="shared" si="0"/>
        <v>4.6025104602510458</v>
      </c>
      <c r="H35" s="35"/>
      <c r="I35" s="35"/>
      <c r="J35" s="82"/>
      <c r="K35"/>
      <c r="L35" s="82"/>
    </row>
    <row r="36" spans="1:12">
      <c r="A36" s="26" t="s">
        <v>14</v>
      </c>
      <c r="B36" s="26">
        <f>SUM(B30:B35)</f>
        <v>478</v>
      </c>
      <c r="C36" s="26">
        <f>SUM(C30:C35)</f>
        <v>478</v>
      </c>
      <c r="D36" s="26"/>
      <c r="E36" s="27">
        <f>SUM(E30:E35)</f>
        <v>100.00000000000001</v>
      </c>
      <c r="F36" s="27">
        <f t="shared" si="0"/>
        <v>100</v>
      </c>
      <c r="H36" s="35"/>
      <c r="I36" s="35"/>
    </row>
  </sheetData>
  <mergeCells count="3">
    <mergeCell ref="B17:F17"/>
    <mergeCell ref="B28:F28"/>
    <mergeCell ref="B6:F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9"/>
  <sheetViews>
    <sheetView topLeftCell="A6" zoomScaleNormal="100" workbookViewId="0">
      <selection activeCell="B28" sqref="B28:F28"/>
    </sheetView>
  </sheetViews>
  <sheetFormatPr defaultRowHeight="12"/>
  <cols>
    <col min="1" max="1" width="20.140625" style="4" customWidth="1"/>
    <col min="2" max="3" width="14" style="4" customWidth="1"/>
    <col min="4" max="4" width="0.85546875" style="4" customWidth="1"/>
    <col min="5" max="6" width="14" style="4" customWidth="1"/>
    <col min="7" max="16384" width="9.140625" style="4"/>
  </cols>
  <sheetData>
    <row r="1" spans="1:7" ht="15.75" customHeight="1">
      <c r="A1" s="3" t="s">
        <v>27</v>
      </c>
      <c r="B1" s="20"/>
      <c r="C1" s="20"/>
      <c r="D1" s="20"/>
      <c r="E1" s="20"/>
      <c r="F1" s="20"/>
    </row>
    <row r="2" spans="1:7" ht="15.75" customHeight="1">
      <c r="A2" s="3" t="s">
        <v>247</v>
      </c>
      <c r="B2" s="20"/>
      <c r="C2" s="20"/>
      <c r="D2" s="20"/>
      <c r="E2" s="20"/>
      <c r="F2" s="20"/>
    </row>
    <row r="4" spans="1:7" ht="16.5" customHeight="1">
      <c r="A4" s="31"/>
      <c r="B4" s="32" t="s">
        <v>15</v>
      </c>
      <c r="C4" s="33"/>
      <c r="D4" s="33"/>
      <c r="E4" s="32" t="s">
        <v>16</v>
      </c>
      <c r="F4" s="33"/>
    </row>
    <row r="5" spans="1:7" ht="16.5" customHeight="1">
      <c r="A5" s="15" t="s">
        <v>17</v>
      </c>
      <c r="B5" s="8" t="s">
        <v>18</v>
      </c>
      <c r="C5" s="8" t="s">
        <v>19</v>
      </c>
      <c r="D5" s="16"/>
      <c r="E5" s="8" t="s">
        <v>18</v>
      </c>
      <c r="F5" s="8" t="s">
        <v>19</v>
      </c>
    </row>
    <row r="6" spans="1:7" ht="4.5" customHeight="1">
      <c r="B6" s="43"/>
      <c r="C6" s="43"/>
      <c r="D6" s="43"/>
      <c r="E6" s="43"/>
    </row>
    <row r="7" spans="1:7">
      <c r="B7" s="460" t="s">
        <v>28</v>
      </c>
      <c r="C7" s="460"/>
      <c r="D7" s="460"/>
      <c r="E7" s="460"/>
      <c r="F7" s="460"/>
    </row>
    <row r="8" spans="1:7" ht="4.5" customHeight="1">
      <c r="A8" s="44"/>
      <c r="B8" s="44"/>
      <c r="C8" s="44"/>
      <c r="D8" s="44"/>
      <c r="E8" s="44"/>
      <c r="F8" s="44"/>
    </row>
    <row r="9" spans="1:7" ht="12.75">
      <c r="A9" s="4" t="s">
        <v>20</v>
      </c>
      <c r="B9" s="46">
        <v>4</v>
      </c>
      <c r="C9" s="46">
        <v>2</v>
      </c>
      <c r="D9" s="45"/>
      <c r="E9" s="21">
        <f>B9/$B$16*100</f>
        <v>1.7467248908296942</v>
      </c>
      <c r="F9" s="21">
        <f>C9/$C$16*100</f>
        <v>0.87336244541484709</v>
      </c>
      <c r="G9"/>
    </row>
    <row r="10" spans="1:7" ht="12.75">
      <c r="A10" s="4" t="s">
        <v>21</v>
      </c>
      <c r="B10" s="46">
        <v>15</v>
      </c>
      <c r="C10" s="46">
        <v>25</v>
      </c>
      <c r="D10" s="45"/>
      <c r="E10" s="21">
        <f t="shared" ref="E10:E14" si="0">B10/$B$16*100</f>
        <v>6.5502183406113534</v>
      </c>
      <c r="F10" s="21">
        <f t="shared" ref="F10:F14" si="1">C10/$C$16*100</f>
        <v>10.91703056768559</v>
      </c>
      <c r="G10"/>
    </row>
    <row r="11" spans="1:7" ht="12.75">
      <c r="A11" s="6" t="s">
        <v>22</v>
      </c>
      <c r="B11" s="46">
        <v>61</v>
      </c>
      <c r="C11" s="46">
        <v>83</v>
      </c>
      <c r="D11" s="45"/>
      <c r="E11" s="21">
        <f t="shared" si="0"/>
        <v>26.637554585152838</v>
      </c>
      <c r="F11" s="21">
        <f t="shared" si="1"/>
        <v>36.244541484716159</v>
      </c>
      <c r="G11"/>
    </row>
    <row r="12" spans="1:7" ht="12.75">
      <c r="A12" s="4" t="s">
        <v>23</v>
      </c>
      <c r="B12" s="46">
        <v>90</v>
      </c>
      <c r="C12" s="46">
        <v>77</v>
      </c>
      <c r="D12" s="45"/>
      <c r="E12" s="21">
        <f t="shared" si="0"/>
        <v>39.301310043668117</v>
      </c>
      <c r="F12" s="21">
        <f t="shared" si="1"/>
        <v>33.624454148471614</v>
      </c>
      <c r="G12"/>
    </row>
    <row r="13" spans="1:7" ht="12.75">
      <c r="A13" s="4" t="s">
        <v>24</v>
      </c>
      <c r="B13" s="46">
        <v>43</v>
      </c>
      <c r="C13" s="46">
        <v>33</v>
      </c>
      <c r="D13" s="45"/>
      <c r="E13" s="21">
        <f t="shared" si="0"/>
        <v>18.777292576419214</v>
      </c>
      <c r="F13" s="21">
        <f t="shared" si="1"/>
        <v>14.410480349344979</v>
      </c>
      <c r="G13"/>
    </row>
    <row r="14" spans="1:7" ht="12.75">
      <c r="A14" s="4" t="s">
        <v>25</v>
      </c>
      <c r="B14" s="46">
        <v>16</v>
      </c>
      <c r="C14" s="46">
        <v>9</v>
      </c>
      <c r="D14" s="45"/>
      <c r="E14" s="21">
        <f t="shared" si="0"/>
        <v>6.9868995633187767</v>
      </c>
      <c r="F14" s="21">
        <f t="shared" si="1"/>
        <v>3.9301310043668125</v>
      </c>
      <c r="G14"/>
    </row>
    <row r="15" spans="1:7">
      <c r="A15" s="47" t="s">
        <v>29</v>
      </c>
      <c r="B15" s="243">
        <v>0</v>
      </c>
      <c r="C15" s="243">
        <v>0</v>
      </c>
      <c r="D15" s="49"/>
      <c r="E15" s="48" t="s">
        <v>6</v>
      </c>
      <c r="F15" s="48" t="s">
        <v>6</v>
      </c>
    </row>
    <row r="16" spans="1:7">
      <c r="A16" s="38" t="s">
        <v>14</v>
      </c>
      <c r="B16" s="50">
        <f>SUM(B9:B15)</f>
        <v>229</v>
      </c>
      <c r="C16" s="50">
        <f>SUM(C9:C15)</f>
        <v>229</v>
      </c>
      <c r="D16" s="50"/>
      <c r="E16" s="51">
        <f>B16/($B$16)*100</f>
        <v>100</v>
      </c>
      <c r="F16" s="51">
        <f>C16/($C$16)*100</f>
        <v>100</v>
      </c>
    </row>
    <row r="17" spans="1:8" ht="4.5" customHeight="1">
      <c r="A17" s="6"/>
      <c r="B17" s="6"/>
      <c r="C17" s="6"/>
      <c r="D17" s="6"/>
      <c r="E17" s="6"/>
    </row>
    <row r="18" spans="1:8">
      <c r="B18" s="460" t="s">
        <v>30</v>
      </c>
      <c r="C18" s="460"/>
      <c r="D18" s="460"/>
      <c r="E18" s="460"/>
      <c r="F18" s="460"/>
    </row>
    <row r="19" spans="1:8" ht="4.5" customHeight="1">
      <c r="A19" s="44"/>
      <c r="B19" s="44"/>
      <c r="C19" s="44"/>
      <c r="D19" s="44"/>
      <c r="E19" s="44"/>
      <c r="F19" s="44"/>
    </row>
    <row r="20" spans="1:8" ht="12.75">
      <c r="A20" s="4" t="s">
        <v>20</v>
      </c>
      <c r="B20" s="35">
        <v>0</v>
      </c>
      <c r="C20" s="35">
        <v>0</v>
      </c>
      <c r="D20" s="45"/>
      <c r="E20" s="21">
        <f>B20/$B$27*100</f>
        <v>0</v>
      </c>
      <c r="F20" s="21">
        <f>C20/$C$27*100</f>
        <v>0</v>
      </c>
      <c r="H20"/>
    </row>
    <row r="21" spans="1:8" ht="12.75">
      <c r="A21" s="4" t="s">
        <v>21</v>
      </c>
      <c r="B21" s="4">
        <v>0</v>
      </c>
      <c r="C21" s="46">
        <v>1</v>
      </c>
      <c r="D21" s="45"/>
      <c r="E21" s="21">
        <f t="shared" ref="E21:E25" si="2">B21/$B$27*100</f>
        <v>0</v>
      </c>
      <c r="F21" s="21">
        <f t="shared" ref="F21:F25" si="3">C21/$C$27*100</f>
        <v>4.1666666666666661</v>
      </c>
      <c r="H21"/>
    </row>
    <row r="22" spans="1:8" ht="12.75">
      <c r="A22" s="6" t="s">
        <v>22</v>
      </c>
      <c r="B22" s="46">
        <v>4</v>
      </c>
      <c r="C22" s="46">
        <v>4</v>
      </c>
      <c r="D22" s="45"/>
      <c r="E22" s="21">
        <f t="shared" si="2"/>
        <v>16.666666666666664</v>
      </c>
      <c r="F22" s="21">
        <f t="shared" si="3"/>
        <v>16.666666666666664</v>
      </c>
      <c r="H22"/>
    </row>
    <row r="23" spans="1:8" ht="12.75">
      <c r="A23" s="4" t="s">
        <v>23</v>
      </c>
      <c r="B23" s="46">
        <v>7</v>
      </c>
      <c r="C23" s="46">
        <v>10</v>
      </c>
      <c r="D23" s="45"/>
      <c r="E23" s="21">
        <f t="shared" si="2"/>
        <v>29.166666666666668</v>
      </c>
      <c r="F23" s="21">
        <f t="shared" si="3"/>
        <v>41.666666666666671</v>
      </c>
      <c r="H23"/>
    </row>
    <row r="24" spans="1:8" ht="12.75">
      <c r="A24" s="4" t="s">
        <v>24</v>
      </c>
      <c r="B24" s="46">
        <v>9</v>
      </c>
      <c r="C24" s="46">
        <v>2</v>
      </c>
      <c r="D24" s="45"/>
      <c r="E24" s="21">
        <f t="shared" si="2"/>
        <v>37.5</v>
      </c>
      <c r="F24" s="21">
        <f t="shared" si="3"/>
        <v>8.3333333333333321</v>
      </c>
      <c r="H24"/>
    </row>
    <row r="25" spans="1:8">
      <c r="A25" s="4" t="s">
        <v>25</v>
      </c>
      <c r="B25" s="46">
        <v>4</v>
      </c>
      <c r="C25" s="46">
        <v>7</v>
      </c>
      <c r="D25" s="45"/>
      <c r="E25" s="21">
        <f t="shared" si="2"/>
        <v>16.666666666666664</v>
      </c>
      <c r="F25" s="21">
        <f t="shared" si="3"/>
        <v>29.166666666666668</v>
      </c>
    </row>
    <row r="26" spans="1:8">
      <c r="A26" s="47" t="s">
        <v>29</v>
      </c>
      <c r="B26" s="243">
        <v>0</v>
      </c>
      <c r="C26" s="243">
        <v>0</v>
      </c>
      <c r="D26" s="49"/>
      <c r="E26" s="48" t="s">
        <v>6</v>
      </c>
      <c r="F26" s="48" t="s">
        <v>6</v>
      </c>
    </row>
    <row r="27" spans="1:8">
      <c r="A27" s="38" t="s">
        <v>14</v>
      </c>
      <c r="B27" s="50">
        <f>SUM(B20:B26)</f>
        <v>24</v>
      </c>
      <c r="C27" s="50">
        <f>SUM(C20:C26)</f>
        <v>24</v>
      </c>
      <c r="D27" s="50"/>
      <c r="E27" s="51">
        <f>SUM(E20:E26)</f>
        <v>100</v>
      </c>
      <c r="F27" s="51">
        <v>100</v>
      </c>
    </row>
    <row r="28" spans="1:8" ht="4.5" customHeight="1">
      <c r="A28" s="6"/>
      <c r="B28" s="6"/>
      <c r="C28" s="6"/>
      <c r="D28" s="6"/>
      <c r="E28" s="6"/>
    </row>
    <row r="29" spans="1:8">
      <c r="B29" s="460" t="s">
        <v>31</v>
      </c>
      <c r="C29" s="460"/>
      <c r="D29" s="460"/>
      <c r="E29" s="460"/>
      <c r="F29" s="460"/>
    </row>
    <row r="30" spans="1:8" ht="4.5" customHeight="1">
      <c r="B30" s="43"/>
      <c r="C30" s="43"/>
      <c r="D30" s="43"/>
      <c r="E30" s="43"/>
    </row>
    <row r="31" spans="1:8" ht="12.75">
      <c r="A31" s="4" t="s">
        <v>20</v>
      </c>
      <c r="B31" s="46">
        <v>3</v>
      </c>
      <c r="C31" s="46">
        <v>6</v>
      </c>
      <c r="D31" s="45"/>
      <c r="E31" s="21">
        <f>B31/$B$38*100</f>
        <v>1.3333333333333335</v>
      </c>
      <c r="F31" s="21">
        <f>C31/$C$38*100</f>
        <v>2.666666666666667</v>
      </c>
      <c r="G31"/>
    </row>
    <row r="32" spans="1:8" ht="12.75">
      <c r="A32" s="4" t="s">
        <v>21</v>
      </c>
      <c r="B32" s="46">
        <v>18</v>
      </c>
      <c r="C32" s="46">
        <v>28</v>
      </c>
      <c r="D32" s="45"/>
      <c r="E32" s="21">
        <f t="shared" ref="E32:E36" si="4">B32/$B$38*100</f>
        <v>8</v>
      </c>
      <c r="F32" s="21">
        <f t="shared" ref="F32:F36" si="5">C32/$C$38*100</f>
        <v>12.444444444444445</v>
      </c>
      <c r="G32"/>
    </row>
    <row r="33" spans="1:9" ht="12.75">
      <c r="A33" s="6" t="s">
        <v>22</v>
      </c>
      <c r="B33" s="46">
        <v>57</v>
      </c>
      <c r="C33" s="46">
        <v>63</v>
      </c>
      <c r="D33" s="45"/>
      <c r="E33" s="21">
        <f t="shared" si="4"/>
        <v>25.333333333333336</v>
      </c>
      <c r="F33" s="21">
        <f t="shared" si="5"/>
        <v>28.000000000000004</v>
      </c>
      <c r="G33"/>
    </row>
    <row r="34" spans="1:9" ht="12.75">
      <c r="A34" s="4" t="s">
        <v>23</v>
      </c>
      <c r="B34" s="46">
        <v>87</v>
      </c>
      <c r="C34" s="46">
        <v>95</v>
      </c>
      <c r="D34" s="45"/>
      <c r="E34" s="21">
        <f t="shared" si="4"/>
        <v>38.666666666666664</v>
      </c>
      <c r="F34" s="21">
        <f t="shared" si="5"/>
        <v>42.222222222222221</v>
      </c>
      <c r="G34"/>
    </row>
    <row r="35" spans="1:9" ht="12.75">
      <c r="A35" s="4" t="s">
        <v>24</v>
      </c>
      <c r="B35" s="46">
        <v>39</v>
      </c>
      <c r="C35" s="46">
        <v>27</v>
      </c>
      <c r="D35" s="45"/>
      <c r="E35" s="21">
        <f t="shared" si="4"/>
        <v>17.333333333333336</v>
      </c>
      <c r="F35" s="21">
        <f t="shared" si="5"/>
        <v>12</v>
      </c>
      <c r="G35"/>
    </row>
    <row r="36" spans="1:9" ht="12.75">
      <c r="A36" s="4" t="s">
        <v>25</v>
      </c>
      <c r="B36" s="46">
        <v>21</v>
      </c>
      <c r="C36" s="46">
        <v>6</v>
      </c>
      <c r="D36" s="45"/>
      <c r="E36" s="21">
        <f t="shared" si="4"/>
        <v>9.3333333333333339</v>
      </c>
      <c r="F36" s="21">
        <f t="shared" si="5"/>
        <v>2.666666666666667</v>
      </c>
      <c r="G36"/>
    </row>
    <row r="37" spans="1:9">
      <c r="A37" s="47" t="s">
        <v>29</v>
      </c>
      <c r="B37" s="243">
        <v>0</v>
      </c>
      <c r="C37" s="243">
        <v>0</v>
      </c>
      <c r="D37" s="49"/>
      <c r="E37" s="48" t="s">
        <v>6</v>
      </c>
      <c r="F37" s="48" t="s">
        <v>6</v>
      </c>
    </row>
    <row r="38" spans="1:9">
      <c r="A38" s="38" t="s">
        <v>14</v>
      </c>
      <c r="B38" s="50">
        <f>SUM(B31:B37)</f>
        <v>225</v>
      </c>
      <c r="C38" s="50">
        <f>SUM(C31:C37)</f>
        <v>225</v>
      </c>
      <c r="D38" s="50"/>
      <c r="E38" s="51">
        <v>100</v>
      </c>
      <c r="F38" s="51">
        <v>100</v>
      </c>
    </row>
    <row r="39" spans="1:9" ht="4.5" customHeight="1">
      <c r="A39" s="6"/>
    </row>
    <row r="40" spans="1:9">
      <c r="B40" s="460" t="s">
        <v>14</v>
      </c>
      <c r="C40" s="460"/>
      <c r="D40" s="460"/>
      <c r="E40" s="460"/>
      <c r="F40" s="460"/>
    </row>
    <row r="41" spans="1:9" ht="4.5" customHeight="1">
      <c r="C41" s="43"/>
      <c r="D41" s="43"/>
      <c r="E41" s="43"/>
    </row>
    <row r="42" spans="1:9">
      <c r="A42" s="4" t="s">
        <v>20</v>
      </c>
      <c r="B42" s="35">
        <f>B9+B20+B31</f>
        <v>7</v>
      </c>
      <c r="C42" s="35">
        <f>C9+C20+C31</f>
        <v>8</v>
      </c>
      <c r="D42" s="21"/>
      <c r="E42" s="21">
        <f>B42/$B$49*100</f>
        <v>1.4644351464435146</v>
      </c>
      <c r="F42" s="21">
        <f>C42/$C$49*100</f>
        <v>1.6736401673640167</v>
      </c>
      <c r="H42" s="21"/>
      <c r="I42" s="21"/>
    </row>
    <row r="43" spans="1:9">
      <c r="A43" s="4" t="s">
        <v>21</v>
      </c>
      <c r="B43" s="35">
        <f t="shared" ref="B43:B48" si="6">B10+B21+B32</f>
        <v>33</v>
      </c>
      <c r="C43" s="35">
        <f t="shared" ref="C43" si="7">C10+C21+C32</f>
        <v>54</v>
      </c>
      <c r="D43" s="21"/>
      <c r="E43" s="21">
        <f t="shared" ref="E43:E47" si="8">B43/$B$49*100</f>
        <v>6.9037656903765692</v>
      </c>
      <c r="F43" s="21">
        <f t="shared" ref="F43:F47" si="9">C43/$C$49*100</f>
        <v>11.297071129707113</v>
      </c>
      <c r="H43" s="21"/>
      <c r="I43" s="21"/>
    </row>
    <row r="44" spans="1:9">
      <c r="A44" s="6" t="s">
        <v>22</v>
      </c>
      <c r="B44" s="35">
        <f t="shared" si="6"/>
        <v>122</v>
      </c>
      <c r="C44" s="35">
        <f t="shared" ref="C44" si="10">C11+C22+C33</f>
        <v>150</v>
      </c>
      <c r="D44" s="21"/>
      <c r="E44" s="21">
        <f t="shared" si="8"/>
        <v>25.523012552301257</v>
      </c>
      <c r="F44" s="21">
        <f t="shared" si="9"/>
        <v>31.380753138075313</v>
      </c>
      <c r="H44" s="21"/>
      <c r="I44" s="21"/>
    </row>
    <row r="45" spans="1:9">
      <c r="A45" s="4" t="s">
        <v>23</v>
      </c>
      <c r="B45" s="35">
        <f t="shared" si="6"/>
        <v>184</v>
      </c>
      <c r="C45" s="35">
        <f t="shared" ref="C45" si="11">C12+C23+C34</f>
        <v>182</v>
      </c>
      <c r="D45" s="21"/>
      <c r="E45" s="21">
        <f t="shared" si="8"/>
        <v>38.493723849372387</v>
      </c>
      <c r="F45" s="21">
        <f t="shared" si="9"/>
        <v>38.07531380753138</v>
      </c>
      <c r="H45" s="21"/>
      <c r="I45" s="21"/>
    </row>
    <row r="46" spans="1:9">
      <c r="A46" s="4" t="s">
        <v>24</v>
      </c>
      <c r="B46" s="35">
        <f t="shared" si="6"/>
        <v>91</v>
      </c>
      <c r="C46" s="35">
        <f t="shared" ref="C46" si="12">C13+C24+C35</f>
        <v>62</v>
      </c>
      <c r="D46" s="21"/>
      <c r="E46" s="21">
        <f t="shared" si="8"/>
        <v>19.03765690376569</v>
      </c>
      <c r="F46" s="21">
        <f t="shared" si="9"/>
        <v>12.97071129707113</v>
      </c>
      <c r="H46" s="21"/>
      <c r="I46" s="21"/>
    </row>
    <row r="47" spans="1:9">
      <c r="A47" s="4" t="s">
        <v>25</v>
      </c>
      <c r="B47" s="35">
        <f t="shared" si="6"/>
        <v>41</v>
      </c>
      <c r="C47" s="35">
        <f t="shared" ref="C47" si="13">C14+C25+C36</f>
        <v>22</v>
      </c>
      <c r="D47" s="21"/>
      <c r="E47" s="21">
        <f t="shared" si="8"/>
        <v>8.5774058577405867</v>
      </c>
      <c r="F47" s="21">
        <f t="shared" si="9"/>
        <v>4.6025104602510458</v>
      </c>
      <c r="H47" s="21"/>
      <c r="I47" s="21"/>
    </row>
    <row r="48" spans="1:9">
      <c r="A48" s="47" t="s">
        <v>29</v>
      </c>
      <c r="B48" s="35">
        <f t="shared" si="6"/>
        <v>0</v>
      </c>
      <c r="C48" s="35">
        <f t="shared" ref="C48" si="14">C15+C26+C37</f>
        <v>0</v>
      </c>
      <c r="D48" s="24"/>
      <c r="E48" s="48" t="s">
        <v>6</v>
      </c>
      <c r="F48" s="48" t="s">
        <v>6</v>
      </c>
    </row>
    <row r="49" spans="1:13">
      <c r="A49" s="26" t="s">
        <v>14</v>
      </c>
      <c r="B49" s="244">
        <f>B16+B27+B38</f>
        <v>478</v>
      </c>
      <c r="C49" s="244">
        <f>C16+C27+C38</f>
        <v>478</v>
      </c>
      <c r="D49" s="27"/>
      <c r="E49" s="27">
        <v>100</v>
      </c>
      <c r="F49" s="27">
        <v>100</v>
      </c>
      <c r="H49" s="17"/>
      <c r="I49" s="17"/>
      <c r="J49" s="17"/>
      <c r="K49" s="17"/>
      <c r="L49" s="17"/>
      <c r="M49" s="17"/>
    </row>
    <row r="50" spans="1:13" ht="12.75">
      <c r="C50" s="35"/>
      <c r="H50" s="238"/>
      <c r="I50" s="131"/>
      <c r="J50" s="131"/>
      <c r="K50" s="131"/>
      <c r="L50" s="131"/>
      <c r="M50" s="131"/>
    </row>
    <row r="51" spans="1:13" ht="12.75">
      <c r="B51" s="45"/>
      <c r="C51" s="35"/>
      <c r="D51" s="45"/>
      <c r="H51" s="238"/>
      <c r="I51" s="131"/>
      <c r="J51" s="131"/>
      <c r="K51" s="131"/>
      <c r="L51" s="131"/>
      <c r="M51" s="131"/>
    </row>
    <row r="52" spans="1:13" ht="12.75">
      <c r="C52" s="35"/>
      <c r="H52" s="238"/>
      <c r="I52" s="131"/>
      <c r="J52" s="131"/>
      <c r="K52" s="131"/>
      <c r="L52" s="131"/>
      <c r="M52" s="131"/>
    </row>
    <row r="53" spans="1:13" ht="12.75">
      <c r="C53" s="35"/>
      <c r="H53" s="238"/>
      <c r="I53" s="131"/>
      <c r="J53" s="131"/>
      <c r="K53" s="131"/>
      <c r="L53" s="131"/>
      <c r="M53" s="131"/>
    </row>
    <row r="54" spans="1:13" ht="12.75">
      <c r="C54" s="35"/>
      <c r="H54" s="238"/>
      <c r="I54" s="131"/>
      <c r="J54" s="131"/>
      <c r="K54" s="131"/>
      <c r="L54" s="131"/>
      <c r="M54" s="131"/>
    </row>
    <row r="55" spans="1:13" ht="12.75">
      <c r="C55" s="243"/>
      <c r="H55" s="238"/>
      <c r="I55" s="131"/>
      <c r="J55" s="131"/>
      <c r="K55" s="131"/>
      <c r="L55" s="131"/>
      <c r="M55" s="131"/>
    </row>
    <row r="56" spans="1:13" ht="12.75">
      <c r="C56" s="50"/>
      <c r="H56" s="238"/>
      <c r="I56" s="131"/>
      <c r="J56" s="131"/>
      <c r="K56" s="131"/>
      <c r="L56" s="131"/>
      <c r="M56" s="131"/>
    </row>
    <row r="57" spans="1:13" ht="12.75">
      <c r="C57" s="35"/>
      <c r="H57" s="238"/>
      <c r="I57" s="131"/>
      <c r="J57" s="131"/>
      <c r="K57" s="131"/>
      <c r="L57" s="131"/>
      <c r="M57" s="131"/>
    </row>
    <row r="58" spans="1:13" ht="12.75">
      <c r="C58" s="243"/>
      <c r="H58" s="245"/>
      <c r="I58" s="246"/>
      <c r="J58" s="246"/>
      <c r="K58" s="246"/>
      <c r="L58" s="246"/>
      <c r="M58" s="246"/>
    </row>
    <row r="59" spans="1:13">
      <c r="C59" s="50"/>
    </row>
  </sheetData>
  <mergeCells count="4">
    <mergeCell ref="B7:F7"/>
    <mergeCell ref="B18:F18"/>
    <mergeCell ref="B29:F29"/>
    <mergeCell ref="B40:F40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B45" sqref="B45"/>
    </sheetView>
  </sheetViews>
  <sheetFormatPr defaultRowHeight="12"/>
  <cols>
    <col min="1" max="1" width="27.7109375" style="4" customWidth="1"/>
    <col min="2" max="3" width="19.28515625" style="4" customWidth="1"/>
    <col min="4" max="16384" width="9.140625" style="4"/>
  </cols>
  <sheetData>
    <row r="1" spans="1:3" ht="17.25" customHeight="1">
      <c r="A1" s="3" t="s">
        <v>329</v>
      </c>
    </row>
    <row r="3" spans="1:3" ht="15.75" customHeight="1">
      <c r="A3" s="31" t="s">
        <v>1</v>
      </c>
      <c r="B3" s="33" t="s">
        <v>32</v>
      </c>
      <c r="C3" s="33"/>
    </row>
    <row r="4" spans="1:3" ht="15.75" customHeight="1">
      <c r="A4" s="15" t="s">
        <v>33</v>
      </c>
      <c r="B4" s="8" t="s">
        <v>18</v>
      </c>
      <c r="C4" s="8" t="s">
        <v>19</v>
      </c>
    </row>
    <row r="5" spans="1:3" ht="7.5" customHeight="1">
      <c r="B5" s="43"/>
      <c r="C5" s="43"/>
    </row>
    <row r="6" spans="1:3">
      <c r="A6" s="10">
        <v>1999</v>
      </c>
      <c r="B6" s="43">
        <v>38.9</v>
      </c>
      <c r="C6" s="43">
        <v>36.700000000000003</v>
      </c>
    </row>
    <row r="7" spans="1:3">
      <c r="A7" s="10">
        <v>2000</v>
      </c>
      <c r="B7" s="41">
        <v>39.271925925925913</v>
      </c>
      <c r="C7" s="41">
        <v>37.466222222222243</v>
      </c>
    </row>
    <row r="8" spans="1:3">
      <c r="A8" s="10">
        <v>2001</v>
      </c>
      <c r="B8" s="41">
        <v>39.9</v>
      </c>
      <c r="C8" s="41">
        <v>37.799999999999997</v>
      </c>
    </row>
    <row r="9" spans="1:3">
      <c r="A9" s="10">
        <v>2002</v>
      </c>
      <c r="B9" s="41">
        <v>39.799999999999997</v>
      </c>
      <c r="C9" s="41">
        <v>38</v>
      </c>
    </row>
    <row r="10" spans="1:3">
      <c r="A10" s="10">
        <v>2003</v>
      </c>
      <c r="B10" s="41">
        <v>40.299999999999997</v>
      </c>
      <c r="C10" s="41">
        <v>38.1</v>
      </c>
    </row>
    <row r="11" spans="1:3">
      <c r="A11" s="10">
        <v>2004</v>
      </c>
      <c r="B11" s="54">
        <v>40.609411764705882</v>
      </c>
      <c r="C11" s="54">
        <v>38.362352941176468</v>
      </c>
    </row>
    <row r="12" spans="1:3">
      <c r="A12" s="10">
        <v>2005</v>
      </c>
      <c r="B12" s="54">
        <v>39.993961352657003</v>
      </c>
      <c r="C12" s="54">
        <v>38.033816425120776</v>
      </c>
    </row>
    <row r="13" spans="1:3">
      <c r="A13" s="10">
        <v>2006</v>
      </c>
      <c r="B13" s="54">
        <v>40.6</v>
      </c>
      <c r="C13" s="54">
        <v>38.6</v>
      </c>
    </row>
    <row r="14" spans="1:3">
      <c r="A14" s="10">
        <v>2007</v>
      </c>
      <c r="B14" s="54">
        <v>40.9</v>
      </c>
      <c r="C14" s="54">
        <v>39.1</v>
      </c>
    </row>
    <row r="15" spans="1:3">
      <c r="A15" s="10">
        <v>2008</v>
      </c>
      <c r="B15" s="54">
        <v>41.3</v>
      </c>
      <c r="C15" s="54">
        <v>39.299999999999997</v>
      </c>
    </row>
    <row r="16" spans="1:3">
      <c r="A16" s="10">
        <v>2009</v>
      </c>
      <c r="B16" s="54">
        <v>41.4</v>
      </c>
      <c r="C16" s="54">
        <v>39.799999999999997</v>
      </c>
    </row>
    <row r="17" spans="1:4">
      <c r="A17" s="10">
        <v>2010</v>
      </c>
      <c r="B17" s="54">
        <v>41.2</v>
      </c>
      <c r="C17" s="54">
        <v>39.5</v>
      </c>
    </row>
    <row r="18" spans="1:4">
      <c r="A18" s="10">
        <v>2011</v>
      </c>
      <c r="B18" s="54">
        <v>41.827309992283958</v>
      </c>
      <c r="C18" s="54">
        <v>40</v>
      </c>
    </row>
    <row r="19" spans="1:4">
      <c r="A19" s="10">
        <v>2012</v>
      </c>
      <c r="B19" s="4">
        <v>41.9</v>
      </c>
      <c r="C19" s="4">
        <v>40.299999999999997</v>
      </c>
    </row>
    <row r="20" spans="1:4">
      <c r="A20" s="10">
        <v>2013</v>
      </c>
      <c r="B20" s="4">
        <v>41.6</v>
      </c>
      <c r="C20" s="4">
        <v>40.1</v>
      </c>
    </row>
    <row r="21" spans="1:4">
      <c r="A21" s="10">
        <v>2014</v>
      </c>
      <c r="B21" s="4">
        <v>42.4</v>
      </c>
      <c r="C21" s="4">
        <v>40.6</v>
      </c>
    </row>
    <row r="22" spans="1:4">
      <c r="A22" s="10">
        <v>2015</v>
      </c>
      <c r="B22" s="4">
        <v>42.2</v>
      </c>
      <c r="C22" s="4">
        <v>40.6</v>
      </c>
    </row>
    <row r="23" spans="1:4" ht="6.75" customHeight="1">
      <c r="A23" s="10"/>
      <c r="B23" s="41"/>
      <c r="C23" s="41"/>
    </row>
    <row r="24" spans="1:4">
      <c r="A24" s="44" t="s">
        <v>330</v>
      </c>
      <c r="B24" s="44"/>
      <c r="C24" s="44"/>
    </row>
    <row r="25" spans="1:4" ht="6.75" customHeight="1">
      <c r="A25" s="44"/>
      <c r="B25" s="44"/>
      <c r="C25" s="44"/>
    </row>
    <row r="26" spans="1:4">
      <c r="A26" s="4" t="s">
        <v>10</v>
      </c>
      <c r="B26" s="20">
        <v>42.1</v>
      </c>
      <c r="C26" s="55">
        <v>40.6</v>
      </c>
    </row>
    <row r="27" spans="1:4">
      <c r="A27" s="4" t="s">
        <v>12</v>
      </c>
      <c r="B27" s="55">
        <v>45.3</v>
      </c>
      <c r="C27" s="55">
        <v>44.5</v>
      </c>
    </row>
    <row r="28" spans="1:4">
      <c r="A28" s="6" t="s">
        <v>13</v>
      </c>
      <c r="B28" s="55">
        <v>42</v>
      </c>
      <c r="C28" s="55">
        <v>40.200000000000003</v>
      </c>
      <c r="D28" s="21"/>
    </row>
    <row r="29" spans="1:4">
      <c r="A29" s="26" t="s">
        <v>14</v>
      </c>
      <c r="B29" s="26">
        <v>42.2</v>
      </c>
      <c r="C29" s="26">
        <v>40.6</v>
      </c>
    </row>
    <row r="31" spans="1:4">
      <c r="B31" s="21"/>
      <c r="C31" s="21"/>
    </row>
    <row r="32" spans="1:4">
      <c r="C32" s="21"/>
    </row>
    <row r="33" spans="2:3">
      <c r="B33" s="56"/>
      <c r="C33" s="56"/>
    </row>
    <row r="34" spans="2:3">
      <c r="B34" s="21"/>
      <c r="C34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B28" sqref="B28:F28"/>
    </sheetView>
  </sheetViews>
  <sheetFormatPr defaultRowHeight="12"/>
  <cols>
    <col min="1" max="1" width="20.5703125" style="4" customWidth="1"/>
    <col min="2" max="3" width="10" style="4" customWidth="1"/>
    <col min="4" max="4" width="0.85546875" style="4" customWidth="1"/>
    <col min="5" max="6" width="10" style="4" customWidth="1"/>
    <col min="7" max="7" width="0.85546875" style="4" customWidth="1"/>
    <col min="8" max="9" width="10" style="4" customWidth="1"/>
    <col min="10" max="10" width="0.85546875" style="4" customWidth="1"/>
    <col min="11" max="16384" width="9.140625" style="4"/>
  </cols>
  <sheetData>
    <row r="1" spans="1:12" ht="13.5" customHeight="1">
      <c r="A1" s="3" t="s">
        <v>331</v>
      </c>
      <c r="B1" s="3"/>
      <c r="C1" s="3"/>
      <c r="D1" s="3"/>
      <c r="I1" s="6"/>
      <c r="J1" s="6"/>
    </row>
    <row r="2" spans="1:12">
      <c r="A2" s="6"/>
      <c r="B2" s="6"/>
      <c r="C2" s="6"/>
      <c r="D2" s="6"/>
      <c r="G2" s="6"/>
      <c r="I2" s="6"/>
      <c r="J2" s="6"/>
    </row>
    <row r="3" spans="1:12">
      <c r="A3" s="15"/>
      <c r="B3" s="15"/>
      <c r="C3" s="15"/>
      <c r="D3" s="15"/>
      <c r="E3" s="15"/>
      <c r="F3" s="15"/>
      <c r="G3" s="15"/>
      <c r="H3" s="15"/>
      <c r="I3" s="15"/>
      <c r="J3" s="6"/>
    </row>
    <row r="4" spans="1:12">
      <c r="A4" s="6"/>
      <c r="B4" s="458">
        <v>2013</v>
      </c>
      <c r="C4" s="458"/>
      <c r="D4" s="6"/>
      <c r="E4" s="458">
        <v>2014</v>
      </c>
      <c r="F4" s="458"/>
      <c r="G4" s="6"/>
      <c r="H4" s="458">
        <v>2015</v>
      </c>
      <c r="I4" s="458"/>
    </row>
    <row r="5" spans="1:12" ht="24">
      <c r="A5" s="15" t="s">
        <v>35</v>
      </c>
      <c r="B5" s="391" t="s">
        <v>2</v>
      </c>
      <c r="C5" s="391" t="s">
        <v>39</v>
      </c>
      <c r="D5" s="15"/>
      <c r="E5" s="391" t="s">
        <v>2</v>
      </c>
      <c r="F5" s="391" t="s">
        <v>39</v>
      </c>
      <c r="G5" s="15"/>
      <c r="H5" s="57" t="s">
        <v>2</v>
      </c>
      <c r="I5" s="57" t="s">
        <v>39</v>
      </c>
    </row>
    <row r="6" spans="1:12">
      <c r="A6" s="6"/>
      <c r="B6" s="6"/>
      <c r="E6" s="6"/>
      <c r="H6" s="6"/>
    </row>
    <row r="7" spans="1:12" ht="13.5">
      <c r="A7" s="60" t="s">
        <v>49</v>
      </c>
      <c r="B7" s="11">
        <v>89</v>
      </c>
      <c r="C7" s="21">
        <v>16.6044776119403</v>
      </c>
      <c r="E7" s="11">
        <v>93</v>
      </c>
      <c r="F7" s="21">
        <v>19.018404907975462</v>
      </c>
      <c r="H7" s="11">
        <v>103</v>
      </c>
      <c r="I7" s="21">
        <f>H7/($H$15-$H$14)*100</f>
        <v>21.822033898305087</v>
      </c>
      <c r="L7"/>
    </row>
    <row r="8" spans="1:12" ht="12.75">
      <c r="A8" s="60" t="s">
        <v>41</v>
      </c>
      <c r="B8" s="11">
        <v>171</v>
      </c>
      <c r="C8" s="21">
        <v>31.902985074626866</v>
      </c>
      <c r="E8" s="11">
        <v>164</v>
      </c>
      <c r="F8" s="21">
        <v>33.537832310838446</v>
      </c>
      <c r="H8" s="11">
        <v>155</v>
      </c>
      <c r="I8" s="21">
        <f t="shared" ref="I8:I13" si="0">H8/($H$15-$H$14)*100</f>
        <v>32.83898305084746</v>
      </c>
      <c r="L8"/>
    </row>
    <row r="9" spans="1:12" ht="12.75">
      <c r="A9" s="60" t="s">
        <v>42</v>
      </c>
      <c r="B9" s="11">
        <v>150</v>
      </c>
      <c r="C9" s="21">
        <v>27.985074626865668</v>
      </c>
      <c r="E9" s="11">
        <v>124</v>
      </c>
      <c r="F9" s="21">
        <v>25.357873210633947</v>
      </c>
      <c r="H9" s="11">
        <v>126</v>
      </c>
      <c r="I9" s="21">
        <f t="shared" si="0"/>
        <v>26.694915254237291</v>
      </c>
      <c r="L9"/>
    </row>
    <row r="10" spans="1:12" ht="12.75">
      <c r="A10" s="61" t="s">
        <v>43</v>
      </c>
      <c r="B10" s="11">
        <v>77</v>
      </c>
      <c r="C10" s="21">
        <v>14.365671641791044</v>
      </c>
      <c r="E10" s="11">
        <v>63</v>
      </c>
      <c r="F10" s="21">
        <v>12.883435582822086</v>
      </c>
      <c r="H10" s="11">
        <v>57</v>
      </c>
      <c r="I10" s="21">
        <f t="shared" si="0"/>
        <v>12.076271186440678</v>
      </c>
      <c r="L10"/>
    </row>
    <row r="11" spans="1:12" ht="12.75">
      <c r="A11" s="60" t="s">
        <v>44</v>
      </c>
      <c r="B11" s="11">
        <v>35</v>
      </c>
      <c r="C11" s="21">
        <v>6.5298507462686564</v>
      </c>
      <c r="E11" s="11">
        <v>29</v>
      </c>
      <c r="F11" s="21">
        <v>5.9304703476482619</v>
      </c>
      <c r="H11" s="11">
        <v>16</v>
      </c>
      <c r="I11" s="21">
        <f t="shared" si="0"/>
        <v>3.3898305084745761</v>
      </c>
      <c r="L11"/>
    </row>
    <row r="12" spans="1:12" ht="12.75">
      <c r="A12" s="60" t="s">
        <v>45</v>
      </c>
      <c r="B12" s="11">
        <v>12</v>
      </c>
      <c r="C12" s="21">
        <v>2.2388059701492535</v>
      </c>
      <c r="E12" s="11">
        <v>14</v>
      </c>
      <c r="F12" s="21">
        <v>2.8629856850715747</v>
      </c>
      <c r="H12" s="11">
        <v>9</v>
      </c>
      <c r="I12" s="21">
        <f t="shared" si="0"/>
        <v>1.9067796610169492</v>
      </c>
      <c r="L12"/>
    </row>
    <row r="13" spans="1:12" ht="12.75">
      <c r="A13" s="60" t="s">
        <v>46</v>
      </c>
      <c r="B13" s="11">
        <v>2</v>
      </c>
      <c r="C13" s="21">
        <v>0.37313432835820892</v>
      </c>
      <c r="E13" s="11">
        <v>2</v>
      </c>
      <c r="F13" s="21">
        <v>0.40899795501022501</v>
      </c>
      <c r="H13" s="11">
        <v>6</v>
      </c>
      <c r="I13" s="21">
        <f t="shared" si="0"/>
        <v>1.2711864406779663</v>
      </c>
      <c r="L13"/>
    </row>
    <row r="14" spans="1:12" ht="12.75">
      <c r="A14" s="47" t="s">
        <v>29</v>
      </c>
      <c r="B14" s="23">
        <v>8</v>
      </c>
      <c r="C14" s="62" t="s">
        <v>6</v>
      </c>
      <c r="E14" s="23">
        <v>9</v>
      </c>
      <c r="F14" s="62" t="s">
        <v>6</v>
      </c>
      <c r="H14" s="23">
        <v>6</v>
      </c>
      <c r="I14" s="62" t="s">
        <v>6</v>
      </c>
      <c r="L14"/>
    </row>
    <row r="15" spans="1:12">
      <c r="A15" s="26" t="s">
        <v>14</v>
      </c>
      <c r="B15" s="26">
        <v>544</v>
      </c>
      <c r="C15" s="64">
        <v>100</v>
      </c>
      <c r="D15" s="15"/>
      <c r="E15" s="53">
        <v>498</v>
      </c>
      <c r="F15" s="64">
        <v>100</v>
      </c>
      <c r="G15" s="15"/>
      <c r="H15" s="53">
        <f>SUM(H7:H14)</f>
        <v>478</v>
      </c>
      <c r="I15" s="64">
        <v>100</v>
      </c>
      <c r="J15" s="6"/>
    </row>
    <row r="16" spans="1:12">
      <c r="A16" s="461" t="s">
        <v>50</v>
      </c>
      <c r="B16" s="462"/>
      <c r="C16" s="462"/>
      <c r="D16" s="462"/>
      <c r="E16" s="462"/>
      <c r="F16" s="462"/>
      <c r="G16" s="462"/>
      <c r="H16" s="462"/>
      <c r="I16" s="462"/>
      <c r="J16" s="462"/>
    </row>
    <row r="17" spans="1:10">
      <c r="A17" s="463"/>
      <c r="B17" s="463"/>
      <c r="C17" s="463"/>
      <c r="D17" s="463"/>
      <c r="E17" s="463"/>
      <c r="F17" s="463"/>
      <c r="G17" s="463"/>
      <c r="H17" s="463"/>
      <c r="I17" s="463"/>
      <c r="J17" s="463"/>
    </row>
  </sheetData>
  <mergeCells count="4">
    <mergeCell ref="B4:C4"/>
    <mergeCell ref="E4:F4"/>
    <mergeCell ref="H4:I4"/>
    <mergeCell ref="A16:J17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45</vt:i4>
      </vt:variant>
      <vt:variant>
        <vt:lpstr>Intervalli denominati</vt:lpstr>
      </vt:variant>
      <vt:variant>
        <vt:i4>42</vt:i4>
      </vt:variant>
    </vt:vector>
  </HeadingPairs>
  <TitlesOfParts>
    <vt:vector size="87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 </vt:lpstr>
      <vt:lpstr>Capitolo 4</vt:lpstr>
      <vt:lpstr>tavola 4.1</vt:lpstr>
      <vt:lpstr>tavola 4.2 </vt:lpstr>
      <vt:lpstr>tavola 4.3 </vt:lpstr>
      <vt:lpstr>tavola 4.4 </vt:lpstr>
      <vt:lpstr>tavola 4.5 </vt:lpstr>
      <vt:lpstr>' tavola 3.7 '!Area_stampa</vt:lpstr>
      <vt:lpstr>'Capitolo 1'!Area_stampa</vt:lpstr>
      <vt:lpstr>'Capitolo 2'!Area_stampa</vt:lpstr>
      <vt:lpstr>'Capitolo 3'!Area_stampa</vt:lpstr>
      <vt:lpstr>'Capitolo 4'!Area_stampa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 '!Area_stampa</vt:lpstr>
      <vt:lpstr>'tavola 4.1'!Area_stampa</vt:lpstr>
      <vt:lpstr>'tavola 4.2 '!Area_stampa</vt:lpstr>
      <vt:lpstr>'tavola 4.3 '!Area_stampa</vt:lpstr>
      <vt:lpstr>'tavola 4.4 '!Area_stampa</vt:lpstr>
      <vt:lpstr>'tavola 4.5 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gaballo</dc:creator>
  <cp:lastModifiedBy>ricciotti</cp:lastModifiedBy>
  <cp:lastPrinted>2016-06-01T10:26:29Z</cp:lastPrinted>
  <dcterms:created xsi:type="dcterms:W3CDTF">2014-05-07T11:09:12Z</dcterms:created>
  <dcterms:modified xsi:type="dcterms:W3CDTF">2016-09-14T14:17:24Z</dcterms:modified>
</cp:coreProperties>
</file>