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PPALTO 2021\SITO_minoritoscana\ADOZIONE\"/>
    </mc:Choice>
  </mc:AlternateContent>
  <bookViews>
    <workbookView xWindow="0" yWindow="0" windowWidth="21570" windowHeight="8175"/>
  </bookViews>
  <sheets>
    <sheet name="Copertina" sheetId="1" r:id="rId1"/>
    <sheet name="Indice" sheetId="2" r:id="rId2"/>
    <sheet name="Capitolo 1" sheetId="3" r:id="rId3"/>
    <sheet name="tavola 1.1" sheetId="4" r:id="rId4"/>
    <sheet name="tavola 1.2 " sheetId="5" r:id="rId5"/>
    <sheet name="tavole 1.3" sheetId="6" r:id="rId6"/>
    <sheet name="tavole 1.4" sheetId="7" r:id="rId7"/>
    <sheet name="tavole 1.5" sheetId="8" r:id="rId8"/>
    <sheet name="tavole 1.6" sheetId="9" r:id="rId9"/>
    <sheet name="tavola 1.7" sheetId="10" r:id="rId10"/>
    <sheet name="tavola 1.8" sheetId="11" r:id="rId11"/>
    <sheet name="tavole 1.9" sheetId="12" r:id="rId12"/>
    <sheet name="tavole 1.10" sheetId="13" r:id="rId13"/>
    <sheet name="tavole 1.11" sheetId="14" r:id="rId14"/>
    <sheet name="tavola 1.12" sheetId="15" r:id="rId15"/>
    <sheet name="tavola 1.13" sheetId="16" r:id="rId16"/>
    <sheet name="Capitolo 2" sheetId="17" r:id="rId17"/>
    <sheet name="tavola 2.1" sheetId="18" r:id="rId18"/>
    <sheet name="tavola 2.2" sheetId="19" r:id="rId19"/>
    <sheet name="tavola 2.3" sheetId="20" r:id="rId20"/>
    <sheet name="tavola 2.4" sheetId="21" r:id="rId21"/>
    <sheet name="tavola 2.5" sheetId="22" r:id="rId22"/>
    <sheet name="tavola 2.6" sheetId="23" r:id="rId23"/>
    <sheet name="tavola 2.7" sheetId="24" r:id="rId24"/>
    <sheet name="tavola 2.8" sheetId="25" r:id="rId25"/>
    <sheet name="tavola 2.9" sheetId="26" r:id="rId26"/>
    <sheet name="tavola 2.10" sheetId="27" r:id="rId27"/>
    <sheet name="tavola 2.11" sheetId="28" r:id="rId28"/>
    <sheet name="tavola 2.12" sheetId="29" r:id="rId29"/>
    <sheet name="Capitolo 3" sheetId="30" r:id="rId30"/>
    <sheet name="tavola 3.1" sheetId="41" r:id="rId31"/>
    <sheet name="tavole 3.2 " sheetId="32" r:id="rId32"/>
    <sheet name="tavola 3.3 " sheetId="33" r:id="rId33"/>
    <sheet name="tavola 3.4 " sheetId="34" r:id="rId34"/>
    <sheet name="tavole 3.5  " sheetId="35" r:id="rId35"/>
    <sheet name="tavole 3.6" sheetId="36" r:id="rId36"/>
    <sheet name=" tavola 3.7 " sheetId="37" r:id="rId37"/>
    <sheet name="tavola 3.8" sheetId="38" r:id="rId38"/>
    <sheet name="tavola 3.9 " sheetId="39" r:id="rId39"/>
    <sheet name="tavola 3.10" sheetId="40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Excel_BuiltIn__FilterDatabase_1">'[1]tavola 4'!$C$1:$C$5</definedName>
    <definedName name="_1Excel_BuiltIn_Print_Area_29_1" localSheetId="16">'[2]tavola 2.12 '!#REF!</definedName>
    <definedName name="_1Excel_BuiltIn_Print_Area_29_1" localSheetId="0">'[2]tavola 2.12 '!#REF!</definedName>
    <definedName name="_1Excel_BuiltIn_Print_Area_29_1" localSheetId="15">'[2]tavola 2.12 '!#REF!</definedName>
    <definedName name="_1Excel_BuiltIn_Print_Area_29_1" localSheetId="17">'[2]tavola 2.12 '!#REF!</definedName>
    <definedName name="_1Excel_BuiltIn_Print_Area_29_1" localSheetId="26">'[2]tavola 2.12 '!#REF!</definedName>
    <definedName name="_1Excel_BuiltIn_Print_Area_29_1" localSheetId="27">'[2]tavola 2.12 '!#REF!</definedName>
    <definedName name="_1Excel_BuiltIn_Print_Area_29_1" localSheetId="28">'[2]tavola 2.12 '!#REF!</definedName>
    <definedName name="_1Excel_BuiltIn_Print_Area_29_1" localSheetId="20">'[2]tavola 2.12 '!#REF!</definedName>
    <definedName name="_1Excel_BuiltIn_Print_Area_29_1" localSheetId="21">'[2]tavola 2.12 '!#REF!</definedName>
    <definedName name="_1Excel_BuiltIn_Print_Area_29_1" localSheetId="22">'[2]tavola 2.12 '!#REF!</definedName>
    <definedName name="_1Excel_BuiltIn_Print_Area_29_1" localSheetId="23">'[2]tavola 2.12 '!#REF!</definedName>
    <definedName name="_1Excel_BuiltIn_Print_Area_29_1" localSheetId="30">'[2]tavola 2.12 '!#REF!</definedName>
    <definedName name="_1Excel_BuiltIn_Print_Area_29_1" localSheetId="39">'[2]tavola 2.12 '!#REF!</definedName>
    <definedName name="_1Excel_BuiltIn_Print_Area_29_1" localSheetId="7">'[2]tavola 2.12 '!#REF!</definedName>
    <definedName name="_1Excel_BuiltIn_Print_Area_29_1" localSheetId="31">'[2]tavola 2.12 '!#REF!</definedName>
    <definedName name="_1Excel_BuiltIn_Print_Area_29_1">'[2]tavola 2.12 '!#REF!</definedName>
    <definedName name="_2Excel_BuiltIn_Print_Area_14_1" localSheetId="15">#REF!</definedName>
    <definedName name="_2Excel_BuiltIn_Print_Area_14_1" localSheetId="17">#REF!</definedName>
    <definedName name="_2Excel_BuiltIn_Print_Area_14_1" localSheetId="26">#REF!</definedName>
    <definedName name="_2Excel_BuiltIn_Print_Area_14_1" localSheetId="27">#REF!</definedName>
    <definedName name="_2Excel_BuiltIn_Print_Area_14_1" localSheetId="28">#REF!</definedName>
    <definedName name="_2Excel_BuiltIn_Print_Area_14_1" localSheetId="20">#REF!</definedName>
    <definedName name="_2Excel_BuiltIn_Print_Area_14_1" localSheetId="21">#REF!</definedName>
    <definedName name="_2Excel_BuiltIn_Print_Area_14_1" localSheetId="22">#REF!</definedName>
    <definedName name="_2Excel_BuiltIn_Print_Area_14_1" localSheetId="23">#REF!</definedName>
    <definedName name="_2Excel_BuiltIn_Print_Area_14_1" localSheetId="30">#REF!</definedName>
    <definedName name="_2Excel_BuiltIn_Print_Area_14_1" localSheetId="39">#REF!</definedName>
    <definedName name="_2Excel_BuiltIn_Print_Area_14_1" localSheetId="7">#REF!</definedName>
    <definedName name="_2Excel_BuiltIn_Print_Area_14_1">#REF!</definedName>
    <definedName name="_3Excel_BuiltIn_Print_Area_14_1" localSheetId="15">#REF!</definedName>
    <definedName name="_3Excel_BuiltIn_Print_Area_14_1" localSheetId="26">#REF!</definedName>
    <definedName name="_3Excel_BuiltIn_Print_Area_14_1" localSheetId="27">#REF!</definedName>
    <definedName name="_3Excel_BuiltIn_Print_Area_14_1" localSheetId="28">#REF!</definedName>
    <definedName name="_3Excel_BuiltIn_Print_Area_14_1" localSheetId="20">#REF!</definedName>
    <definedName name="_3Excel_BuiltIn_Print_Area_14_1" localSheetId="21">#REF!</definedName>
    <definedName name="_3Excel_BuiltIn_Print_Area_14_1" localSheetId="22">#REF!</definedName>
    <definedName name="_3Excel_BuiltIn_Print_Area_14_1" localSheetId="23">#REF!</definedName>
    <definedName name="_3Excel_BuiltIn_Print_Area_14_1" localSheetId="39">#REF!</definedName>
    <definedName name="_3Excel_BuiltIn_Print_Area_14_1" localSheetId="7">#REF!</definedName>
    <definedName name="_3Excel_BuiltIn_Print_Area_14_1">#REF!</definedName>
    <definedName name="_3Excel_BuiltIn_Print_Area_29_1" localSheetId="15">'[2]tavola 2.12 '!#REF!</definedName>
    <definedName name="_3Excel_BuiltIn_Print_Area_29_1" localSheetId="26">'[2]tavola 2.12 '!#REF!</definedName>
    <definedName name="_3Excel_BuiltIn_Print_Area_29_1" localSheetId="27">'[2]tavola 2.12 '!#REF!</definedName>
    <definedName name="_3Excel_BuiltIn_Print_Area_29_1" localSheetId="28">'[2]tavola 2.12 '!#REF!</definedName>
    <definedName name="_3Excel_BuiltIn_Print_Area_29_1" localSheetId="20">'[2]tavola 2.12 '!#REF!</definedName>
    <definedName name="_3Excel_BuiltIn_Print_Area_29_1" localSheetId="21">'[2]tavola 2.12 '!#REF!</definedName>
    <definedName name="_3Excel_BuiltIn_Print_Area_29_1" localSheetId="22">'[2]tavola 2.12 '!#REF!</definedName>
    <definedName name="_3Excel_BuiltIn_Print_Area_29_1" localSheetId="23">'[2]tavola 2.12 '!#REF!</definedName>
    <definedName name="_3Excel_BuiltIn_Print_Area_29_1" localSheetId="30">'[2]tavola 2.12 '!#REF!</definedName>
    <definedName name="_3Excel_BuiltIn_Print_Area_29_1" localSheetId="39">'[2]tavola 2.12 '!#REF!</definedName>
    <definedName name="_3Excel_BuiltIn_Print_Area_29_1" localSheetId="7">'[2]tavola 2.12 '!#REF!</definedName>
    <definedName name="_3Excel_BuiltIn_Print_Area_29_1">'[2]tavola 2.12 '!#REF!</definedName>
    <definedName name="_4Excel_BuiltIn_Print_Area_29_1" localSheetId="17">'[2]tavola 2.12 '!#REF!</definedName>
    <definedName name="_5Excel_BuiltIn_Print_Area_14_1" localSheetId="15">#REF!</definedName>
    <definedName name="_5Excel_BuiltIn_Print_Area_14_1" localSheetId="26">#REF!</definedName>
    <definedName name="_5Excel_BuiltIn_Print_Area_14_1" localSheetId="27">#REF!</definedName>
    <definedName name="_5Excel_BuiltIn_Print_Area_14_1" localSheetId="28">#REF!</definedName>
    <definedName name="_5Excel_BuiltIn_Print_Area_14_1" localSheetId="20">#REF!</definedName>
    <definedName name="_5Excel_BuiltIn_Print_Area_14_1" localSheetId="21">#REF!</definedName>
    <definedName name="_5Excel_BuiltIn_Print_Area_14_1" localSheetId="22">#REF!</definedName>
    <definedName name="_5Excel_BuiltIn_Print_Area_14_1" localSheetId="23">#REF!</definedName>
    <definedName name="_5Excel_BuiltIn_Print_Area_14_1" localSheetId="30">#REF!</definedName>
    <definedName name="_5Excel_BuiltIn_Print_Area_14_1" localSheetId="39">#REF!</definedName>
    <definedName name="_5Excel_BuiltIn_Print_Area_14_1" localSheetId="7">#REF!</definedName>
    <definedName name="_5Excel_BuiltIn_Print_Area_14_1">#REF!</definedName>
    <definedName name="_5Excel_BuiltIn_Print_Area_29_1" localSheetId="15">'[2]tavola 2.12 '!#REF!</definedName>
    <definedName name="_5Excel_BuiltIn_Print_Area_29_1" localSheetId="26">'[2]tavola 2.12 '!#REF!</definedName>
    <definedName name="_5Excel_BuiltIn_Print_Area_29_1" localSheetId="27">'[2]tavola 2.12 '!#REF!</definedName>
    <definedName name="_5Excel_BuiltIn_Print_Area_29_1" localSheetId="28">'[2]tavola 2.12 '!#REF!</definedName>
    <definedName name="_5Excel_BuiltIn_Print_Area_29_1" localSheetId="20">'[2]tavola 2.12 '!#REF!</definedName>
    <definedName name="_5Excel_BuiltIn_Print_Area_29_1" localSheetId="21">'[2]tavola 2.12 '!#REF!</definedName>
    <definedName name="_5Excel_BuiltIn_Print_Area_29_1" localSheetId="22">'[2]tavola 2.12 '!#REF!</definedName>
    <definedName name="_5Excel_BuiltIn_Print_Area_29_1" localSheetId="23">'[2]tavola 2.12 '!#REF!</definedName>
    <definedName name="_5Excel_BuiltIn_Print_Area_29_1" localSheetId="30">'[2]tavola 2.12 '!#REF!</definedName>
    <definedName name="_5Excel_BuiltIn_Print_Area_29_1" localSheetId="39">'[2]tavola 2.12 '!#REF!</definedName>
    <definedName name="_5Excel_BuiltIn_Print_Area_29_1" localSheetId="7">'[2]tavola 2.12 '!#REF!</definedName>
    <definedName name="_5Excel_BuiltIn_Print_Area_29_1">'[2]tavola 2.12 '!#REF!</definedName>
    <definedName name="_9Excel_BuiltIn_Print_Area_29_1" localSheetId="15">'[2]tavola 2.12 '!#REF!</definedName>
    <definedName name="_9Excel_BuiltIn_Print_Area_29_1" localSheetId="26">'[2]tavola 2.12 '!#REF!</definedName>
    <definedName name="_9Excel_BuiltIn_Print_Area_29_1" localSheetId="27">'[2]tavola 2.12 '!#REF!</definedName>
    <definedName name="_9Excel_BuiltIn_Print_Area_29_1" localSheetId="28">'[2]tavola 2.12 '!#REF!</definedName>
    <definedName name="_9Excel_BuiltIn_Print_Area_29_1" localSheetId="20">'[2]tavola 2.12 '!#REF!</definedName>
    <definedName name="_9Excel_BuiltIn_Print_Area_29_1" localSheetId="21">'[2]tavola 2.12 '!#REF!</definedName>
    <definedName name="_9Excel_BuiltIn_Print_Area_29_1" localSheetId="22">'[2]tavola 2.12 '!#REF!</definedName>
    <definedName name="_9Excel_BuiltIn_Print_Area_29_1" localSheetId="23">'[2]tavola 2.12 '!#REF!</definedName>
    <definedName name="_9Excel_BuiltIn_Print_Area_29_1" localSheetId="30">'[2]tavola 2.12 '!#REF!</definedName>
    <definedName name="_9Excel_BuiltIn_Print_Area_29_1" localSheetId="39">'[2]tavola 2.12 '!#REF!</definedName>
    <definedName name="_9Excel_BuiltIn_Print_Area_29_1" localSheetId="7">'[2]tavola 2.12 '!#REF!</definedName>
    <definedName name="_9Excel_BuiltIn_Print_Area_29_1">'[2]tavola 2.12 '!#REF!</definedName>
    <definedName name="_xlnm._FilterDatabase" localSheetId="14" hidden="1">'tavola 1.12'!#REF!</definedName>
    <definedName name="_xlnm._FilterDatabase" localSheetId="4" hidden="1">'tavola 1.2 '!$B$50:$B$54</definedName>
    <definedName name="_xlnm._FilterDatabase" localSheetId="26" hidden="1">'tavola 2.10'!$A$1:$E$24</definedName>
    <definedName name="_xlnm._FilterDatabase" hidden="1">'[1]tavola 4'!$C$1:$C$5</definedName>
    <definedName name="a" localSheetId="16">#REF!</definedName>
    <definedName name="a" localSheetId="0">#REF!</definedName>
    <definedName name="a" localSheetId="15">#REF!</definedName>
    <definedName name="a" localSheetId="17">#REF!</definedName>
    <definedName name="a" localSheetId="26">#REF!</definedName>
    <definedName name="a" localSheetId="27">#REF!</definedName>
    <definedName name="a" localSheetId="28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30">#REF!</definedName>
    <definedName name="a" localSheetId="39">#REF!</definedName>
    <definedName name="a" localSheetId="7">#REF!</definedName>
    <definedName name="a" localSheetId="31">#REF!</definedName>
    <definedName name="a">#REF!</definedName>
    <definedName name="aa">'[3]tavola 5'!$A$1:$A$4</definedName>
    <definedName name="aaa">'[3]tavola 5'!$A$1:$A$4</definedName>
    <definedName name="aaaa" localSheetId="15">#REF!</definedName>
    <definedName name="aaaa" localSheetId="26">#REF!</definedName>
    <definedName name="aaaa" localSheetId="27">#REF!</definedName>
    <definedName name="aaaa" localSheetId="28">#REF!</definedName>
    <definedName name="aaaa" localSheetId="20">#REF!</definedName>
    <definedName name="aaaa" localSheetId="21">#REF!</definedName>
    <definedName name="aaaa" localSheetId="22">#REF!</definedName>
    <definedName name="aaaa" localSheetId="23">#REF!</definedName>
    <definedName name="aaaa" localSheetId="30">#REF!</definedName>
    <definedName name="aaaa" localSheetId="39">#REF!</definedName>
    <definedName name="aaaa" localSheetId="7">#REF!</definedName>
    <definedName name="aaaa">#REF!</definedName>
    <definedName name="aaaaa">#N/A</definedName>
    <definedName name="aaaaa_10" localSheetId="15">#REF!</definedName>
    <definedName name="aaaaa_10" localSheetId="26">#REF!</definedName>
    <definedName name="aaaaa_10" localSheetId="27">#REF!</definedName>
    <definedName name="aaaaa_10" localSheetId="28">#REF!</definedName>
    <definedName name="aaaaa_10" localSheetId="20">#REF!</definedName>
    <definedName name="aaaaa_10" localSheetId="21">#REF!</definedName>
    <definedName name="aaaaa_10" localSheetId="22">#REF!</definedName>
    <definedName name="aaaaa_10" localSheetId="23">#REF!</definedName>
    <definedName name="aaaaa_10" localSheetId="30">#REF!</definedName>
    <definedName name="aaaaa_10" localSheetId="39">#REF!</definedName>
    <definedName name="aaaaa_10" localSheetId="7">#REF!</definedName>
    <definedName name="aaaaa_10">#REF!</definedName>
    <definedName name="aaaaa_12" localSheetId="15">#REF!</definedName>
    <definedName name="aaaaa_12" localSheetId="26">#REF!</definedName>
    <definedName name="aaaaa_12" localSheetId="27">#REF!</definedName>
    <definedName name="aaaaa_12" localSheetId="28">#REF!</definedName>
    <definedName name="aaaaa_12" localSheetId="20">#REF!</definedName>
    <definedName name="aaaaa_12" localSheetId="21">#REF!</definedName>
    <definedName name="aaaaa_12" localSheetId="22">#REF!</definedName>
    <definedName name="aaaaa_12" localSheetId="23">#REF!</definedName>
    <definedName name="aaaaa_12" localSheetId="39">#REF!</definedName>
    <definedName name="aaaaa_12" localSheetId="7">#REF!</definedName>
    <definedName name="aaaaa_12">#REF!</definedName>
    <definedName name="aaaaa_14" localSheetId="26">#REF!</definedName>
    <definedName name="aaaaa_14" localSheetId="27">#REF!</definedName>
    <definedName name="aaaaa_14" localSheetId="28">#REF!</definedName>
    <definedName name="aaaaa_14" localSheetId="20">#REF!</definedName>
    <definedName name="aaaaa_14" localSheetId="21">#REF!</definedName>
    <definedName name="aaaaa_14" localSheetId="22">#REF!</definedName>
    <definedName name="aaaaa_14" localSheetId="23">#REF!</definedName>
    <definedName name="aaaaa_14" localSheetId="7">#REF!</definedName>
    <definedName name="aaaaa_14">#REF!</definedName>
    <definedName name="aaaaa_2" localSheetId="26">#REF!</definedName>
    <definedName name="aaaaa_2" localSheetId="27">#REF!</definedName>
    <definedName name="aaaaa_2" localSheetId="28">#REF!</definedName>
    <definedName name="aaaaa_2" localSheetId="20">#REF!</definedName>
    <definedName name="aaaaa_2" localSheetId="21">#REF!</definedName>
    <definedName name="aaaaa_2" localSheetId="22">#REF!</definedName>
    <definedName name="aaaaa_2" localSheetId="23">#REF!</definedName>
    <definedName name="aaaaa_2" localSheetId="7">#REF!</definedName>
    <definedName name="aaaaa_2">#REF!</definedName>
    <definedName name="aaaaa_5" localSheetId="26">#REF!</definedName>
    <definedName name="aaaaa_5" localSheetId="27">#REF!</definedName>
    <definedName name="aaaaa_5" localSheetId="28">#REF!</definedName>
    <definedName name="aaaaa_5" localSheetId="20">#REF!</definedName>
    <definedName name="aaaaa_5" localSheetId="21">#REF!</definedName>
    <definedName name="aaaaa_5" localSheetId="22">#REF!</definedName>
    <definedName name="aaaaa_5" localSheetId="23">#REF!</definedName>
    <definedName name="aaaaa_5" localSheetId="7">#REF!</definedName>
    <definedName name="aaaaa_5">#REF!</definedName>
    <definedName name="aaaaa_9" localSheetId="26">#REF!</definedName>
    <definedName name="aaaaa_9" localSheetId="27">#REF!</definedName>
    <definedName name="aaaaa_9" localSheetId="28">#REF!</definedName>
    <definedName name="aaaaa_9" localSheetId="20">#REF!</definedName>
    <definedName name="aaaaa_9" localSheetId="21">#REF!</definedName>
    <definedName name="aaaaa_9" localSheetId="22">#REF!</definedName>
    <definedName name="aaaaa_9" localSheetId="23">#REF!</definedName>
    <definedName name="aaaaa_9" localSheetId="7">#REF!</definedName>
    <definedName name="aaaaa_9">#REF!</definedName>
    <definedName name="aaaaaaaa" localSheetId="26">#REF!</definedName>
    <definedName name="aaaaaaaa" localSheetId="27">#REF!</definedName>
    <definedName name="aaaaaaaa" localSheetId="28">#REF!</definedName>
    <definedName name="aaaaaaaa" localSheetId="20">#REF!</definedName>
    <definedName name="aaaaaaaa" localSheetId="21">#REF!</definedName>
    <definedName name="aaaaaaaa" localSheetId="22">#REF!</definedName>
    <definedName name="aaaaaaaa" localSheetId="23">#REF!</definedName>
    <definedName name="aaaaaaaa" localSheetId="7">#REF!</definedName>
    <definedName name="aaaaaaaa">#REF!</definedName>
    <definedName name="_xlnm.Print_Area" localSheetId="36">' tavola 3.7 '!$A$1:$J$14</definedName>
    <definedName name="_xlnm.Print_Area" localSheetId="2">'Capitolo 1'!$A$1:$B$28</definedName>
    <definedName name="_xlnm.Print_Area" localSheetId="16">'Capitolo 2'!$A$1:$J$29</definedName>
    <definedName name="_xlnm.Print_Area" localSheetId="29">'Capitolo 3'!$A$1:$B$23</definedName>
    <definedName name="_xlnm.Print_Area" localSheetId="0">Copertina!$A$1:$I$28</definedName>
    <definedName name="_xlnm.Print_Area" localSheetId="1">Indice!$A$1:$B$36</definedName>
    <definedName name="_xlnm.Print_Area" localSheetId="3">'tavola 1.1'!$A$1:$E$27</definedName>
    <definedName name="_xlnm.Print_Area" localSheetId="14">'tavola 1.12'!$A$1:$L$19</definedName>
    <definedName name="_xlnm.Print_Area" localSheetId="15">'tavola 1.13'!$A$1:$F$36</definedName>
    <definedName name="_xlnm.Print_Area" localSheetId="4">'tavola 1.2 '!$A$1:$S$30</definedName>
    <definedName name="_xlnm.Print_Area" localSheetId="9">'tavola 1.7'!$A$1:$G$43</definedName>
    <definedName name="_xlnm.Print_Area" localSheetId="10">'tavola 1.8'!$A$1:$D$9</definedName>
    <definedName name="_xlnm.Print_Area" localSheetId="17">'tavola 2.1'!$A$1:$D$24</definedName>
    <definedName name="_xlnm.Print_Area" localSheetId="26">'tavola 2.10'!$A$1:$I$23</definedName>
    <definedName name="_xlnm.Print_Area" localSheetId="27">'tavola 2.11'!$A$1:$D$23</definedName>
    <definedName name="_xlnm.Print_Area" localSheetId="28">'tavola 2.12'!$A$1:$D$20</definedName>
    <definedName name="_xlnm.Print_Area" localSheetId="18">'tavola 2.2'!$A$1:$D$23</definedName>
    <definedName name="_xlnm.Print_Area" localSheetId="19">'tavola 2.3'!$A$1:$I$30</definedName>
    <definedName name="_xlnm.Print_Area" localSheetId="20">'tavola 2.4'!$A$1:$E$28</definedName>
    <definedName name="_xlnm.Print_Area" localSheetId="21">'tavola 2.5'!$A$1:$G$23</definedName>
    <definedName name="_xlnm.Print_Area" localSheetId="22">'tavola 2.6'!$A$1:$E$10</definedName>
    <definedName name="_xlnm.Print_Area" localSheetId="24">'tavola 2.8'!$A$1:$I$10</definedName>
    <definedName name="_xlnm.Print_Area" localSheetId="25">'tavola 2.9'!$A$1:$H$26</definedName>
    <definedName name="_xlnm.Print_Area" localSheetId="30">'tavola 3.1'!$A$1:$R$38</definedName>
    <definedName name="_xlnm.Print_Area" localSheetId="39">'tavola 3.10'!$A$1:$F$36</definedName>
    <definedName name="_xlnm.Print_Area" localSheetId="32">'tavola 3.3 '!$A$1:$I$9</definedName>
    <definedName name="_xlnm.Print_Area" localSheetId="33">'tavola 3.4 '!$A$1:$I$10</definedName>
    <definedName name="_xlnm.Print_Area" localSheetId="37">'tavola 3.8'!$A$1:$B$26</definedName>
    <definedName name="_xlnm.Print_Area" localSheetId="38">'tavola 3.9 '!$A$1:$L$18</definedName>
    <definedName name="_xlnm.Print_Area" localSheetId="12">'tavole 1.10'!$A$1:$F$37</definedName>
    <definedName name="_xlnm.Print_Area" localSheetId="13">'tavole 1.11'!$A$1:$F$70</definedName>
    <definedName name="_xlnm.Print_Area" localSheetId="5">'tavole 1.3'!$A$1:$F$34</definedName>
    <definedName name="_xlnm.Print_Area" localSheetId="6">'tavole 1.4'!$A$1:$F$45</definedName>
    <definedName name="_xlnm.Print_Area" localSheetId="7">'tavole 1.5'!$A$1:$C$35</definedName>
    <definedName name="_xlnm.Print_Area" localSheetId="8">'tavole 1.6'!$A$1:$I$17</definedName>
    <definedName name="_xlnm.Print_Area" localSheetId="11">'tavole 1.9'!$A$1:$D$28</definedName>
    <definedName name="_xlnm.Print_Area" localSheetId="31">'tavole 3.2 '!$A$1:$C$8</definedName>
    <definedName name="_xlnm.Print_Area" localSheetId="34">'tavole 3.5  '!$A$1:$I$28</definedName>
    <definedName name="_xlnm.Print_Area" localSheetId="35">'tavole 3.6'!$A$1:$C$32</definedName>
    <definedName name="bb" localSheetId="15">#REF!</definedName>
    <definedName name="bb" localSheetId="26">#REF!</definedName>
    <definedName name="bb" localSheetId="27">#REF!</definedName>
    <definedName name="bb" localSheetId="28">#REF!</definedName>
    <definedName name="bb" localSheetId="20">#REF!</definedName>
    <definedName name="bb" localSheetId="21">#REF!</definedName>
    <definedName name="bb" localSheetId="22">#REF!</definedName>
    <definedName name="bb" localSheetId="23">#REF!</definedName>
    <definedName name="bb" localSheetId="30">#REF!</definedName>
    <definedName name="bb" localSheetId="39">#REF!</definedName>
    <definedName name="bb" localSheetId="7">#REF!</definedName>
    <definedName name="bb">#REF!</definedName>
    <definedName name="bbb" localSheetId="15">#REF!</definedName>
    <definedName name="bbb" localSheetId="26">#REF!</definedName>
    <definedName name="bbb" localSheetId="27">#REF!</definedName>
    <definedName name="bbb" localSheetId="28">#REF!</definedName>
    <definedName name="bbb" localSheetId="20">#REF!</definedName>
    <definedName name="bbb" localSheetId="21">#REF!</definedName>
    <definedName name="bbb" localSheetId="22">#REF!</definedName>
    <definedName name="bbb" localSheetId="23">#REF!</definedName>
    <definedName name="bbb" localSheetId="39">#REF!</definedName>
    <definedName name="bbb" localSheetId="7">#REF!</definedName>
    <definedName name="bbb">#REF!</definedName>
    <definedName name="DRG" localSheetId="0">#REF!</definedName>
    <definedName name="DRG">#N/A</definedName>
    <definedName name="DRG_1">#N/A</definedName>
    <definedName name="DRG_10" localSheetId="15">#REF!</definedName>
    <definedName name="DRG_10" localSheetId="26">#REF!</definedName>
    <definedName name="DRG_10" localSheetId="27">#REF!</definedName>
    <definedName name="DRG_10" localSheetId="28">#REF!</definedName>
    <definedName name="DRG_10" localSheetId="20">#REF!</definedName>
    <definedName name="DRG_10" localSheetId="21">#REF!</definedName>
    <definedName name="DRG_10" localSheetId="22">#REF!</definedName>
    <definedName name="DRG_10" localSheetId="23">#REF!</definedName>
    <definedName name="DRG_10" localSheetId="30">#REF!</definedName>
    <definedName name="DRG_10" localSheetId="39">#REF!</definedName>
    <definedName name="DRG_10" localSheetId="7">#REF!</definedName>
    <definedName name="DRG_10">#REF!</definedName>
    <definedName name="DRG_11" localSheetId="26">#REF!</definedName>
    <definedName name="DRG_11" localSheetId="27">#REF!</definedName>
    <definedName name="DRG_11" localSheetId="28">#REF!</definedName>
    <definedName name="DRG_11" localSheetId="20">#REF!</definedName>
    <definedName name="DRG_11" localSheetId="21">#REF!</definedName>
    <definedName name="DRG_11" localSheetId="22">#REF!</definedName>
    <definedName name="DRG_11" localSheetId="23">#REF!</definedName>
    <definedName name="DRG_11" localSheetId="30">#REF!</definedName>
    <definedName name="DRG_11" localSheetId="7">#REF!</definedName>
    <definedName name="DRG_11">#REF!</definedName>
    <definedName name="DRG_12" localSheetId="26">#REF!</definedName>
    <definedName name="DRG_12" localSheetId="27">#REF!</definedName>
    <definedName name="DRG_12" localSheetId="28">#REF!</definedName>
    <definedName name="DRG_12" localSheetId="20">#REF!</definedName>
    <definedName name="DRG_12" localSheetId="21">#REF!</definedName>
    <definedName name="DRG_12" localSheetId="22">#REF!</definedName>
    <definedName name="DRG_12" localSheetId="23">#REF!</definedName>
    <definedName name="DRG_12" localSheetId="7">#REF!</definedName>
    <definedName name="DRG_12">#REF!</definedName>
    <definedName name="DRG_122">#N/A</definedName>
    <definedName name="DRG_14" localSheetId="26">#REF!</definedName>
    <definedName name="DRG_14" localSheetId="27">#REF!</definedName>
    <definedName name="DRG_14" localSheetId="28">#REF!</definedName>
    <definedName name="DRG_14" localSheetId="20">#REF!</definedName>
    <definedName name="DRG_14" localSheetId="21">#REF!</definedName>
    <definedName name="DRG_14" localSheetId="22">#REF!</definedName>
    <definedName name="DRG_14" localSheetId="23">#REF!</definedName>
    <definedName name="DRG_14" localSheetId="30">#REF!</definedName>
    <definedName name="DRG_14" localSheetId="7">#REF!</definedName>
    <definedName name="DRG_14">#REF!</definedName>
    <definedName name="DRG_16">#N/A</definedName>
    <definedName name="DRG_193">#N/A</definedName>
    <definedName name="DRG_2" localSheetId="26">#REF!</definedName>
    <definedName name="DRG_2" localSheetId="27">#REF!</definedName>
    <definedName name="DRG_2" localSheetId="28">#REF!</definedName>
    <definedName name="DRG_2" localSheetId="20">#REF!</definedName>
    <definedName name="DRG_2" localSheetId="21">#REF!</definedName>
    <definedName name="DRG_2" localSheetId="22">#REF!</definedName>
    <definedName name="DRG_2" localSheetId="23">#REF!</definedName>
    <definedName name="DRG_2" localSheetId="30">#REF!</definedName>
    <definedName name="DRG_2" localSheetId="7">#REF!</definedName>
    <definedName name="DRG_2">#REF!</definedName>
    <definedName name="DRG_207">#N/A</definedName>
    <definedName name="DRG_21">#N/A</definedName>
    <definedName name="DRG_22">#N/A</definedName>
    <definedName name="DRG_23">#N/A</definedName>
    <definedName name="DRG_28">#N/A</definedName>
    <definedName name="DRG_29">#N/A</definedName>
    <definedName name="DRG_3">#N/A</definedName>
    <definedName name="DRG_5">#N/A</definedName>
    <definedName name="DRG_5_1">NA()</definedName>
    <definedName name="DRG_6">#N/A</definedName>
    <definedName name="DRG_8">NA()</definedName>
    <definedName name="DRG_9">#N/A</definedName>
    <definedName name="DRG_9_1">NA()</definedName>
    <definedName name="Excel_BuiltIn__FilterDatabase">#N/A</definedName>
    <definedName name="Excel_BuiltIn__FilterDatabase_1">#N/A</definedName>
    <definedName name="Excel_BuiltIn__FilterDatabase_10" localSheetId="26">#REF!</definedName>
    <definedName name="Excel_BuiltIn__FilterDatabase_10" localSheetId="27">#REF!</definedName>
    <definedName name="Excel_BuiltIn__FilterDatabase_10" localSheetId="28">#REF!</definedName>
    <definedName name="Excel_BuiltIn__FilterDatabase_10" localSheetId="20">#REF!</definedName>
    <definedName name="Excel_BuiltIn__FilterDatabase_10" localSheetId="21">#REF!</definedName>
    <definedName name="Excel_BuiltIn__FilterDatabase_10" localSheetId="22">#REF!</definedName>
    <definedName name="Excel_BuiltIn__FilterDatabase_10" localSheetId="23">#REF!</definedName>
    <definedName name="Excel_BuiltIn__FilterDatabase_10" localSheetId="30">#REF!</definedName>
    <definedName name="Excel_BuiltIn__FilterDatabase_10" localSheetId="7">#REF!</definedName>
    <definedName name="Excel_BuiltIn__FilterDatabase_10">#REF!</definedName>
    <definedName name="Excel_BuiltIn__FilterDatabase_11" localSheetId="26">'[4]figura 8'!#REF!</definedName>
    <definedName name="Excel_BuiltIn__FilterDatabase_11" localSheetId="27">'[4]figura 8'!#REF!</definedName>
    <definedName name="Excel_BuiltIn__FilterDatabase_11" localSheetId="28">'[4]figura 8'!#REF!</definedName>
    <definedName name="Excel_BuiltIn__FilterDatabase_11" localSheetId="20">'[4]figura 8'!#REF!</definedName>
    <definedName name="Excel_BuiltIn__FilterDatabase_11" localSheetId="21">'[4]figura 8'!#REF!</definedName>
    <definedName name="Excel_BuiltIn__FilterDatabase_11" localSheetId="22">'[4]figura 8'!#REF!</definedName>
    <definedName name="Excel_BuiltIn__FilterDatabase_11" localSheetId="23">'[4]figura 8'!#REF!</definedName>
    <definedName name="Excel_BuiltIn__FilterDatabase_11" localSheetId="30">'[4]figura 8'!#REF!</definedName>
    <definedName name="Excel_BuiltIn__FilterDatabase_11" localSheetId="7">'[4]figura 8'!#REF!</definedName>
    <definedName name="Excel_BuiltIn__FilterDatabase_11">'[4]figura 8'!#REF!</definedName>
    <definedName name="Excel_BuiltIn__FilterDatabase_12" localSheetId="26">'[4]figura 6'!#REF!</definedName>
    <definedName name="Excel_BuiltIn__FilterDatabase_12" localSheetId="27">'[4]figura 6'!#REF!</definedName>
    <definedName name="Excel_BuiltIn__FilterDatabase_12" localSheetId="28">'[4]figura 6'!#REF!</definedName>
    <definedName name="Excel_BuiltIn__FilterDatabase_12" localSheetId="20">'[4]figura 6'!#REF!</definedName>
    <definedName name="Excel_BuiltIn__FilterDatabase_12" localSheetId="21">'[4]figura 6'!#REF!</definedName>
    <definedName name="Excel_BuiltIn__FilterDatabase_12" localSheetId="22">'[4]figura 6'!#REF!</definedName>
    <definedName name="Excel_BuiltIn__FilterDatabase_12" localSheetId="23">'[4]figura 6'!#REF!</definedName>
    <definedName name="Excel_BuiltIn__FilterDatabase_12" localSheetId="30">'[4]figura 6'!#REF!</definedName>
    <definedName name="Excel_BuiltIn__FilterDatabase_12" localSheetId="7">'[4]figura 6'!#REF!</definedName>
    <definedName name="Excel_BuiltIn__FilterDatabase_12">'[4]figura 6'!#REF!</definedName>
    <definedName name="Excel_BuiltIn__FilterDatabase_121" localSheetId="16">'[2]tavola 3.3'!#REF!</definedName>
    <definedName name="Excel_BuiltIn__FilterDatabase_121" localSheetId="0">'[2]tavola 3.3'!#REF!</definedName>
    <definedName name="Excel_BuiltIn__FilterDatabase_121" localSheetId="15">'[2]tavola 3.3'!#REF!</definedName>
    <definedName name="Excel_BuiltIn__FilterDatabase_121" localSheetId="17">'[2]tavola 3.3'!#REF!</definedName>
    <definedName name="Excel_BuiltIn__FilterDatabase_121" localSheetId="26">'[2]tavola 3.3'!#REF!</definedName>
    <definedName name="Excel_BuiltIn__FilterDatabase_121" localSheetId="27">'[2]tavola 3.3'!#REF!</definedName>
    <definedName name="Excel_BuiltIn__FilterDatabase_121" localSheetId="28">'[2]tavola 3.3'!#REF!</definedName>
    <definedName name="Excel_BuiltIn__FilterDatabase_121" localSheetId="20">'[2]tavola 3.3'!#REF!</definedName>
    <definedName name="Excel_BuiltIn__FilterDatabase_121" localSheetId="21">'[2]tavola 3.3'!#REF!</definedName>
    <definedName name="Excel_BuiltIn__FilterDatabase_121" localSheetId="22">'[2]tavola 3.3'!#REF!</definedName>
    <definedName name="Excel_BuiltIn__FilterDatabase_121" localSheetId="23">'[2]tavola 3.3'!#REF!</definedName>
    <definedName name="Excel_BuiltIn__FilterDatabase_121" localSheetId="39">'[2]tavola 3.3'!#REF!</definedName>
    <definedName name="Excel_BuiltIn__FilterDatabase_121" localSheetId="7">'[2]tavola 3.3'!#REF!</definedName>
    <definedName name="Excel_BuiltIn__FilterDatabase_121" localSheetId="31">'[2]tavola 3.3'!#REF!</definedName>
    <definedName name="Excel_BuiltIn__FilterDatabase_121">'[2]tavola 3.3'!#REF!</definedName>
    <definedName name="Excel_BuiltIn__FilterDatabase_13" localSheetId="15">#REF!</definedName>
    <definedName name="Excel_BuiltIn__FilterDatabase_13" localSheetId="26">#REF!</definedName>
    <definedName name="Excel_BuiltIn__FilterDatabase_13" localSheetId="27">#REF!</definedName>
    <definedName name="Excel_BuiltIn__FilterDatabase_13" localSheetId="28">#REF!</definedName>
    <definedName name="Excel_BuiltIn__FilterDatabase_13" localSheetId="20">#REF!</definedName>
    <definedName name="Excel_BuiltIn__FilterDatabase_13" localSheetId="21">#REF!</definedName>
    <definedName name="Excel_BuiltIn__FilterDatabase_13" localSheetId="22">#REF!</definedName>
    <definedName name="Excel_BuiltIn__FilterDatabase_13" localSheetId="23">#REF!</definedName>
    <definedName name="Excel_BuiltIn__FilterDatabase_13" localSheetId="30">#REF!</definedName>
    <definedName name="Excel_BuiltIn__FilterDatabase_13" localSheetId="39">#REF!</definedName>
    <definedName name="Excel_BuiltIn__FilterDatabase_13" localSheetId="7">#REF!</definedName>
    <definedName name="Excel_BuiltIn__FilterDatabase_13">#REF!</definedName>
    <definedName name="Excel_BuiltIn__FilterDatabase_15">#N/A</definedName>
    <definedName name="Excel_BuiltIn__FilterDatabase_15_1" localSheetId="15">#REF!</definedName>
    <definedName name="Excel_BuiltIn__FilterDatabase_15_1" localSheetId="26">#REF!</definedName>
    <definedName name="Excel_BuiltIn__FilterDatabase_15_1" localSheetId="27">#REF!</definedName>
    <definedName name="Excel_BuiltIn__FilterDatabase_15_1" localSheetId="28">#REF!</definedName>
    <definedName name="Excel_BuiltIn__FilterDatabase_15_1" localSheetId="20">#REF!</definedName>
    <definedName name="Excel_BuiltIn__FilterDatabase_15_1" localSheetId="21">#REF!</definedName>
    <definedName name="Excel_BuiltIn__FilterDatabase_15_1" localSheetId="22">#REF!</definedName>
    <definedName name="Excel_BuiltIn__FilterDatabase_15_1" localSheetId="23">#REF!</definedName>
    <definedName name="Excel_BuiltIn__FilterDatabase_15_1" localSheetId="30">#REF!</definedName>
    <definedName name="Excel_BuiltIn__FilterDatabase_15_1" localSheetId="39">#REF!</definedName>
    <definedName name="Excel_BuiltIn__FilterDatabase_15_1" localSheetId="7">#REF!</definedName>
    <definedName name="Excel_BuiltIn__FilterDatabase_15_1">#REF!</definedName>
    <definedName name="Excel_BuiltIn__FilterDatabase_15_10" localSheetId="15">#REF!</definedName>
    <definedName name="Excel_BuiltIn__FilterDatabase_15_10" localSheetId="26">#REF!</definedName>
    <definedName name="Excel_BuiltIn__FilterDatabase_15_10" localSheetId="27">#REF!</definedName>
    <definedName name="Excel_BuiltIn__FilterDatabase_15_10" localSheetId="28">#REF!</definedName>
    <definedName name="Excel_BuiltIn__FilterDatabase_15_10" localSheetId="20">#REF!</definedName>
    <definedName name="Excel_BuiltIn__FilterDatabase_15_10" localSheetId="21">#REF!</definedName>
    <definedName name="Excel_BuiltIn__FilterDatabase_15_10" localSheetId="22">#REF!</definedName>
    <definedName name="Excel_BuiltIn__FilterDatabase_15_10" localSheetId="23">#REF!</definedName>
    <definedName name="Excel_BuiltIn__FilterDatabase_15_10" localSheetId="39">#REF!</definedName>
    <definedName name="Excel_BuiltIn__FilterDatabase_15_10" localSheetId="7">#REF!</definedName>
    <definedName name="Excel_BuiltIn__FilterDatabase_15_10">#REF!</definedName>
    <definedName name="Excel_BuiltIn__FilterDatabase_15_12" localSheetId="26">#REF!</definedName>
    <definedName name="Excel_BuiltIn__FilterDatabase_15_12" localSheetId="27">#REF!</definedName>
    <definedName name="Excel_BuiltIn__FilterDatabase_15_12" localSheetId="28">#REF!</definedName>
    <definedName name="Excel_BuiltIn__FilterDatabase_15_12" localSheetId="20">#REF!</definedName>
    <definedName name="Excel_BuiltIn__FilterDatabase_15_12" localSheetId="21">#REF!</definedName>
    <definedName name="Excel_BuiltIn__FilterDatabase_15_12" localSheetId="22">#REF!</definedName>
    <definedName name="Excel_BuiltIn__FilterDatabase_15_12" localSheetId="23">#REF!</definedName>
    <definedName name="Excel_BuiltIn__FilterDatabase_15_12" localSheetId="7">#REF!</definedName>
    <definedName name="Excel_BuiltIn__FilterDatabase_15_12">#REF!</definedName>
    <definedName name="Excel_BuiltIn__FilterDatabase_15_14" localSheetId="26">#REF!</definedName>
    <definedName name="Excel_BuiltIn__FilterDatabase_15_14" localSheetId="27">#REF!</definedName>
    <definedName name="Excel_BuiltIn__FilterDatabase_15_14" localSheetId="28">#REF!</definedName>
    <definedName name="Excel_BuiltIn__FilterDatabase_15_14" localSheetId="20">#REF!</definedName>
    <definedName name="Excel_BuiltIn__FilterDatabase_15_14" localSheetId="21">#REF!</definedName>
    <definedName name="Excel_BuiltIn__FilterDatabase_15_14" localSheetId="22">#REF!</definedName>
    <definedName name="Excel_BuiltIn__FilterDatabase_15_14" localSheetId="23">#REF!</definedName>
    <definedName name="Excel_BuiltIn__FilterDatabase_15_14" localSheetId="7">#REF!</definedName>
    <definedName name="Excel_BuiltIn__FilterDatabase_15_14">#REF!</definedName>
    <definedName name="Excel_BuiltIn__FilterDatabase_15_2" localSheetId="26">#REF!</definedName>
    <definedName name="Excel_BuiltIn__FilterDatabase_15_2" localSheetId="27">#REF!</definedName>
    <definedName name="Excel_BuiltIn__FilterDatabase_15_2" localSheetId="28">#REF!</definedName>
    <definedName name="Excel_BuiltIn__FilterDatabase_15_2" localSheetId="20">#REF!</definedName>
    <definedName name="Excel_BuiltIn__FilterDatabase_15_2" localSheetId="21">#REF!</definedName>
    <definedName name="Excel_BuiltIn__FilterDatabase_15_2" localSheetId="22">#REF!</definedName>
    <definedName name="Excel_BuiltIn__FilterDatabase_15_2" localSheetId="23">#REF!</definedName>
    <definedName name="Excel_BuiltIn__FilterDatabase_15_2" localSheetId="7">#REF!</definedName>
    <definedName name="Excel_BuiltIn__FilterDatabase_15_2">#REF!</definedName>
    <definedName name="Excel_BuiltIn__FilterDatabase_15_5" localSheetId="26">#REF!</definedName>
    <definedName name="Excel_BuiltIn__FilterDatabase_15_5" localSheetId="27">#REF!</definedName>
    <definedName name="Excel_BuiltIn__FilterDatabase_15_5" localSheetId="28">#REF!</definedName>
    <definedName name="Excel_BuiltIn__FilterDatabase_15_5" localSheetId="20">#REF!</definedName>
    <definedName name="Excel_BuiltIn__FilterDatabase_15_5" localSheetId="21">#REF!</definedName>
    <definedName name="Excel_BuiltIn__FilterDatabase_15_5" localSheetId="22">#REF!</definedName>
    <definedName name="Excel_BuiltIn__FilterDatabase_15_5" localSheetId="23">#REF!</definedName>
    <definedName name="Excel_BuiltIn__FilterDatabase_15_5" localSheetId="7">#REF!</definedName>
    <definedName name="Excel_BuiltIn__FilterDatabase_15_5">#REF!</definedName>
    <definedName name="Excel_BuiltIn__FilterDatabase_15_6" localSheetId="26">#REF!</definedName>
    <definedName name="Excel_BuiltIn__FilterDatabase_15_6" localSheetId="27">#REF!</definedName>
    <definedName name="Excel_BuiltIn__FilterDatabase_15_6" localSheetId="28">#REF!</definedName>
    <definedName name="Excel_BuiltIn__FilterDatabase_15_6" localSheetId="20">#REF!</definedName>
    <definedName name="Excel_BuiltIn__FilterDatabase_15_6" localSheetId="21">#REF!</definedName>
    <definedName name="Excel_BuiltIn__FilterDatabase_15_6" localSheetId="22">#REF!</definedName>
    <definedName name="Excel_BuiltIn__FilterDatabase_15_6" localSheetId="23">#REF!</definedName>
    <definedName name="Excel_BuiltIn__FilterDatabase_15_6" localSheetId="7">#REF!</definedName>
    <definedName name="Excel_BuiltIn__FilterDatabase_15_6">#REF!</definedName>
    <definedName name="Excel_BuiltIn__FilterDatabase_15_8" localSheetId="26">#REF!</definedName>
    <definedName name="Excel_BuiltIn__FilterDatabase_15_8" localSheetId="27">#REF!</definedName>
    <definedName name="Excel_BuiltIn__FilterDatabase_15_8" localSheetId="28">#REF!</definedName>
    <definedName name="Excel_BuiltIn__FilterDatabase_15_8" localSheetId="20">#REF!</definedName>
    <definedName name="Excel_BuiltIn__FilterDatabase_15_8" localSheetId="21">#REF!</definedName>
    <definedName name="Excel_BuiltIn__FilterDatabase_15_8" localSheetId="22">#REF!</definedName>
    <definedName name="Excel_BuiltIn__FilterDatabase_15_8" localSheetId="23">#REF!</definedName>
    <definedName name="Excel_BuiltIn__FilterDatabase_15_8" localSheetId="7">#REF!</definedName>
    <definedName name="Excel_BuiltIn__FilterDatabase_15_8">#REF!</definedName>
    <definedName name="Excel_BuiltIn__FilterDatabase_15_9" localSheetId="26">#REF!</definedName>
    <definedName name="Excel_BuiltIn__FilterDatabase_15_9" localSheetId="27">#REF!</definedName>
    <definedName name="Excel_BuiltIn__FilterDatabase_15_9" localSheetId="28">#REF!</definedName>
    <definedName name="Excel_BuiltIn__FilterDatabase_15_9" localSheetId="20">#REF!</definedName>
    <definedName name="Excel_BuiltIn__FilterDatabase_15_9" localSheetId="21">#REF!</definedName>
    <definedName name="Excel_BuiltIn__FilterDatabase_15_9" localSheetId="22">#REF!</definedName>
    <definedName name="Excel_BuiltIn__FilterDatabase_15_9" localSheetId="23">#REF!</definedName>
    <definedName name="Excel_BuiltIn__FilterDatabase_15_9" localSheetId="7">#REF!</definedName>
    <definedName name="Excel_BuiltIn__FilterDatabase_15_9">#REF!</definedName>
    <definedName name="Excel_BuiltIn__FilterDatabase_17">#N/A</definedName>
    <definedName name="Excel_BuiltIn__FilterDatabase_17_10" localSheetId="26">#REF!</definedName>
    <definedName name="Excel_BuiltIn__FilterDatabase_17_10" localSheetId="27">#REF!</definedName>
    <definedName name="Excel_BuiltIn__FilterDatabase_17_10" localSheetId="28">#REF!</definedName>
    <definedName name="Excel_BuiltIn__FilterDatabase_17_10" localSheetId="20">#REF!</definedName>
    <definedName name="Excel_BuiltIn__FilterDatabase_17_10" localSheetId="21">#REF!</definedName>
    <definedName name="Excel_BuiltIn__FilterDatabase_17_10" localSheetId="22">#REF!</definedName>
    <definedName name="Excel_BuiltIn__FilterDatabase_17_10" localSheetId="23">#REF!</definedName>
    <definedName name="Excel_BuiltIn__FilterDatabase_17_10" localSheetId="30">#REF!</definedName>
    <definedName name="Excel_BuiltIn__FilterDatabase_17_10" localSheetId="7">#REF!</definedName>
    <definedName name="Excel_BuiltIn__FilterDatabase_17_10">#REF!</definedName>
    <definedName name="Excel_BuiltIn__FilterDatabase_17_12" localSheetId="26">#REF!</definedName>
    <definedName name="Excel_BuiltIn__FilterDatabase_17_12" localSheetId="27">#REF!</definedName>
    <definedName name="Excel_BuiltIn__FilterDatabase_17_12" localSheetId="28">#REF!</definedName>
    <definedName name="Excel_BuiltIn__FilterDatabase_17_12" localSheetId="20">#REF!</definedName>
    <definedName name="Excel_BuiltIn__FilterDatabase_17_12" localSheetId="21">#REF!</definedName>
    <definedName name="Excel_BuiltIn__FilterDatabase_17_12" localSheetId="22">#REF!</definedName>
    <definedName name="Excel_BuiltIn__FilterDatabase_17_12" localSheetId="23">#REF!</definedName>
    <definedName name="Excel_BuiltIn__FilterDatabase_17_12" localSheetId="30">#REF!</definedName>
    <definedName name="Excel_BuiltIn__FilterDatabase_17_12" localSheetId="7">#REF!</definedName>
    <definedName name="Excel_BuiltIn__FilterDatabase_17_12">#REF!</definedName>
    <definedName name="Excel_BuiltIn__FilterDatabase_17_14" localSheetId="26">#REF!</definedName>
    <definedName name="Excel_BuiltIn__FilterDatabase_17_14" localSheetId="27">#REF!</definedName>
    <definedName name="Excel_BuiltIn__FilterDatabase_17_14" localSheetId="28">#REF!</definedName>
    <definedName name="Excel_BuiltIn__FilterDatabase_17_14" localSheetId="20">#REF!</definedName>
    <definedName name="Excel_BuiltIn__FilterDatabase_17_14" localSheetId="21">#REF!</definedName>
    <definedName name="Excel_BuiltIn__FilterDatabase_17_14" localSheetId="22">#REF!</definedName>
    <definedName name="Excel_BuiltIn__FilterDatabase_17_14" localSheetId="23">#REF!</definedName>
    <definedName name="Excel_BuiltIn__FilterDatabase_17_14" localSheetId="30">#REF!</definedName>
    <definedName name="Excel_BuiltIn__FilterDatabase_17_14" localSheetId="7">#REF!</definedName>
    <definedName name="Excel_BuiltIn__FilterDatabase_17_14">#REF!</definedName>
    <definedName name="Excel_BuiltIn__FilterDatabase_17_2" localSheetId="26">#REF!</definedName>
    <definedName name="Excel_BuiltIn__FilterDatabase_17_2" localSheetId="27">#REF!</definedName>
    <definedName name="Excel_BuiltIn__FilterDatabase_17_2" localSheetId="28">#REF!</definedName>
    <definedName name="Excel_BuiltIn__FilterDatabase_17_2" localSheetId="20">#REF!</definedName>
    <definedName name="Excel_BuiltIn__FilterDatabase_17_2" localSheetId="21">#REF!</definedName>
    <definedName name="Excel_BuiltIn__FilterDatabase_17_2" localSheetId="22">#REF!</definedName>
    <definedName name="Excel_BuiltIn__FilterDatabase_17_2" localSheetId="23">#REF!</definedName>
    <definedName name="Excel_BuiltIn__FilterDatabase_17_2" localSheetId="7">#REF!</definedName>
    <definedName name="Excel_BuiltIn__FilterDatabase_17_2">#REF!</definedName>
    <definedName name="Excel_BuiltIn__FilterDatabase_17_5" localSheetId="26">#REF!</definedName>
    <definedName name="Excel_BuiltIn__FilterDatabase_17_5" localSheetId="27">#REF!</definedName>
    <definedName name="Excel_BuiltIn__FilterDatabase_17_5" localSheetId="28">#REF!</definedName>
    <definedName name="Excel_BuiltIn__FilterDatabase_17_5" localSheetId="20">#REF!</definedName>
    <definedName name="Excel_BuiltIn__FilterDatabase_17_5" localSheetId="21">#REF!</definedName>
    <definedName name="Excel_BuiltIn__FilterDatabase_17_5" localSheetId="22">#REF!</definedName>
    <definedName name="Excel_BuiltIn__FilterDatabase_17_5" localSheetId="23">#REF!</definedName>
    <definedName name="Excel_BuiltIn__FilterDatabase_17_5" localSheetId="7">#REF!</definedName>
    <definedName name="Excel_BuiltIn__FilterDatabase_17_5">#REF!</definedName>
    <definedName name="Excel_BuiltIn__FilterDatabase_17_6" localSheetId="26">#REF!</definedName>
    <definedName name="Excel_BuiltIn__FilterDatabase_17_6" localSheetId="27">#REF!</definedName>
    <definedName name="Excel_BuiltIn__FilterDatabase_17_6" localSheetId="28">#REF!</definedName>
    <definedName name="Excel_BuiltIn__FilterDatabase_17_6" localSheetId="20">#REF!</definedName>
    <definedName name="Excel_BuiltIn__FilterDatabase_17_6" localSheetId="21">#REF!</definedName>
    <definedName name="Excel_BuiltIn__FilterDatabase_17_6" localSheetId="22">#REF!</definedName>
    <definedName name="Excel_BuiltIn__FilterDatabase_17_6" localSheetId="23">#REF!</definedName>
    <definedName name="Excel_BuiltIn__FilterDatabase_17_6" localSheetId="7">#REF!</definedName>
    <definedName name="Excel_BuiltIn__FilterDatabase_17_6">#REF!</definedName>
    <definedName name="Excel_BuiltIn__FilterDatabase_17_8" localSheetId="26">#REF!</definedName>
    <definedName name="Excel_BuiltIn__FilterDatabase_17_8" localSheetId="27">#REF!</definedName>
    <definedName name="Excel_BuiltIn__FilterDatabase_17_8" localSheetId="28">#REF!</definedName>
    <definedName name="Excel_BuiltIn__FilterDatabase_17_8" localSheetId="20">#REF!</definedName>
    <definedName name="Excel_BuiltIn__FilterDatabase_17_8" localSheetId="21">#REF!</definedName>
    <definedName name="Excel_BuiltIn__FilterDatabase_17_8" localSheetId="22">#REF!</definedName>
    <definedName name="Excel_BuiltIn__FilterDatabase_17_8" localSheetId="23">#REF!</definedName>
    <definedName name="Excel_BuiltIn__FilterDatabase_17_8" localSheetId="7">#REF!</definedName>
    <definedName name="Excel_BuiltIn__FilterDatabase_17_8">#REF!</definedName>
    <definedName name="Excel_BuiltIn__FilterDatabase_17_9" localSheetId="26">#REF!</definedName>
    <definedName name="Excel_BuiltIn__FilterDatabase_17_9" localSheetId="27">#REF!</definedName>
    <definedName name="Excel_BuiltIn__FilterDatabase_17_9" localSheetId="28">#REF!</definedName>
    <definedName name="Excel_BuiltIn__FilterDatabase_17_9" localSheetId="20">#REF!</definedName>
    <definedName name="Excel_BuiltIn__FilterDatabase_17_9" localSheetId="21">#REF!</definedName>
    <definedName name="Excel_BuiltIn__FilterDatabase_17_9" localSheetId="22">#REF!</definedName>
    <definedName name="Excel_BuiltIn__FilterDatabase_17_9" localSheetId="23">#REF!</definedName>
    <definedName name="Excel_BuiltIn__FilterDatabase_17_9" localSheetId="7">#REF!</definedName>
    <definedName name="Excel_BuiltIn__FilterDatabase_17_9">#REF!</definedName>
    <definedName name="Excel_BuiltIn__FilterDatabase_18" localSheetId="16">'[2]tavola 2.2'!#REF!</definedName>
    <definedName name="Excel_BuiltIn__FilterDatabase_18" localSheetId="0">'[2]tavola 2.2'!#REF!</definedName>
    <definedName name="Excel_BuiltIn__FilterDatabase_18" localSheetId="15">'[2]tavola 2.2'!#REF!</definedName>
    <definedName name="Excel_BuiltIn__FilterDatabase_18" localSheetId="17">'[2]tavola 2.2'!#REF!</definedName>
    <definedName name="Excel_BuiltIn__FilterDatabase_18" localSheetId="26">'[2]tavola 2.2'!#REF!</definedName>
    <definedName name="Excel_BuiltIn__FilterDatabase_18" localSheetId="27">'[2]tavola 2.2'!#REF!</definedName>
    <definedName name="Excel_BuiltIn__FilterDatabase_18" localSheetId="28">'[2]tavola 2.2'!#REF!</definedName>
    <definedName name="Excel_BuiltIn__FilterDatabase_18" localSheetId="20">'[2]tavola 2.2'!#REF!</definedName>
    <definedName name="Excel_BuiltIn__FilterDatabase_18" localSheetId="21">'[2]tavola 2.2'!#REF!</definedName>
    <definedName name="Excel_BuiltIn__FilterDatabase_18" localSheetId="22">'[2]tavola 2.2'!#REF!</definedName>
    <definedName name="Excel_BuiltIn__FilterDatabase_18" localSheetId="23">'[2]tavola 2.2'!#REF!</definedName>
    <definedName name="Excel_BuiltIn__FilterDatabase_18" localSheetId="30">'[2]tavola 2.2'!#REF!</definedName>
    <definedName name="Excel_BuiltIn__FilterDatabase_18" localSheetId="39">'[2]tavola 2.2'!#REF!</definedName>
    <definedName name="Excel_BuiltIn__FilterDatabase_18" localSheetId="7">'[2]tavola 2.2'!#REF!</definedName>
    <definedName name="Excel_BuiltIn__FilterDatabase_18" localSheetId="31">'[2]tavola 2.2'!#REF!</definedName>
    <definedName name="Excel_BuiltIn__FilterDatabase_18">'[2]tavola 2.2'!#REF!</definedName>
    <definedName name="Excel_BuiltIn__FilterDatabase_2" localSheetId="15">#REF!</definedName>
    <definedName name="Excel_BuiltIn__FilterDatabase_2" localSheetId="26">#REF!</definedName>
    <definedName name="Excel_BuiltIn__FilterDatabase_2" localSheetId="27">#REF!</definedName>
    <definedName name="Excel_BuiltIn__FilterDatabase_2" localSheetId="28">#REF!</definedName>
    <definedName name="Excel_BuiltIn__FilterDatabase_2" localSheetId="20">#REF!</definedName>
    <definedName name="Excel_BuiltIn__FilterDatabase_2" localSheetId="21">#REF!</definedName>
    <definedName name="Excel_BuiltIn__FilterDatabase_2" localSheetId="22">#REF!</definedName>
    <definedName name="Excel_BuiltIn__FilterDatabase_2" localSheetId="23">#REF!</definedName>
    <definedName name="Excel_BuiltIn__FilterDatabase_2" localSheetId="30">#REF!</definedName>
    <definedName name="Excel_BuiltIn__FilterDatabase_2" localSheetId="39">#REF!</definedName>
    <definedName name="Excel_BuiltIn__FilterDatabase_2" localSheetId="7">#REF!</definedName>
    <definedName name="Excel_BuiltIn__FilterDatabase_2">#REF!</definedName>
    <definedName name="Excel_BuiltIn__FilterDatabase_21" localSheetId="16">'[2]tavola 2.5'!#REF!</definedName>
    <definedName name="Excel_BuiltIn__FilterDatabase_21" localSheetId="0">'[2]tavola 2.5'!#REF!</definedName>
    <definedName name="Excel_BuiltIn__FilterDatabase_21" localSheetId="15">'[2]tavola 2.5'!#REF!</definedName>
    <definedName name="Excel_BuiltIn__FilterDatabase_21" localSheetId="17">'[2]tavola 2.5'!#REF!</definedName>
    <definedName name="Excel_BuiltIn__FilterDatabase_21" localSheetId="26">'[2]tavola 2.5'!#REF!</definedName>
    <definedName name="Excel_BuiltIn__FilterDatabase_21" localSheetId="27">'[2]tavola 2.5'!#REF!</definedName>
    <definedName name="Excel_BuiltIn__FilterDatabase_21" localSheetId="28">'[2]tavola 2.5'!#REF!</definedName>
    <definedName name="Excel_BuiltIn__FilterDatabase_21" localSheetId="20">'[2]tavola 2.5'!#REF!</definedName>
    <definedName name="Excel_BuiltIn__FilterDatabase_21" localSheetId="21">'[2]tavola 2.5'!#REF!</definedName>
    <definedName name="Excel_BuiltIn__FilterDatabase_21" localSheetId="22">'[2]tavola 2.5'!#REF!</definedName>
    <definedName name="Excel_BuiltIn__FilterDatabase_21" localSheetId="23">'[2]tavola 2.5'!#REF!</definedName>
    <definedName name="Excel_BuiltIn__FilterDatabase_21" localSheetId="30">'[2]tavola 2.5'!#REF!</definedName>
    <definedName name="Excel_BuiltIn__FilterDatabase_21" localSheetId="39">'[2]tavola 2.5'!#REF!</definedName>
    <definedName name="Excel_BuiltIn__FilterDatabase_21" localSheetId="7">'[2]tavola 2.5'!#REF!</definedName>
    <definedName name="Excel_BuiltIn__FilterDatabase_21" localSheetId="31">'[2]tavola 2.5'!#REF!</definedName>
    <definedName name="Excel_BuiltIn__FilterDatabase_21">'[2]tavola 2.5'!#REF!</definedName>
    <definedName name="Excel_BuiltIn__FilterDatabase_215" localSheetId="16">#REF!</definedName>
    <definedName name="Excel_BuiltIn__FilterDatabase_215" localSheetId="0">#REF!</definedName>
    <definedName name="Excel_BuiltIn__FilterDatabase_215" localSheetId="15">#REF!</definedName>
    <definedName name="Excel_BuiltIn__FilterDatabase_215" localSheetId="26">#REF!</definedName>
    <definedName name="Excel_BuiltIn__FilterDatabase_215" localSheetId="27">#REF!</definedName>
    <definedName name="Excel_BuiltIn__FilterDatabase_215" localSheetId="28">#REF!</definedName>
    <definedName name="Excel_BuiltIn__FilterDatabase_215" localSheetId="20">#REF!</definedName>
    <definedName name="Excel_BuiltIn__FilterDatabase_215" localSheetId="21">#REF!</definedName>
    <definedName name="Excel_BuiltIn__FilterDatabase_215" localSheetId="22">#REF!</definedName>
    <definedName name="Excel_BuiltIn__FilterDatabase_215" localSheetId="23">#REF!</definedName>
    <definedName name="Excel_BuiltIn__FilterDatabase_215" localSheetId="30">#REF!</definedName>
    <definedName name="Excel_BuiltIn__FilterDatabase_215" localSheetId="39">#REF!</definedName>
    <definedName name="Excel_BuiltIn__FilterDatabase_215" localSheetId="7">#REF!</definedName>
    <definedName name="Excel_BuiltIn__FilterDatabase_215" localSheetId="31">#REF!</definedName>
    <definedName name="Excel_BuiltIn__FilterDatabase_215">#REF!</definedName>
    <definedName name="Excel_BuiltIn__FilterDatabase_24">#N/A</definedName>
    <definedName name="Excel_BuiltIn__FilterDatabase_24_10" localSheetId="15">#REF!</definedName>
    <definedName name="Excel_BuiltIn__FilterDatabase_24_10" localSheetId="26">#REF!</definedName>
    <definedName name="Excel_BuiltIn__FilterDatabase_24_10" localSheetId="27">#REF!</definedName>
    <definedName name="Excel_BuiltIn__FilterDatabase_24_10" localSheetId="28">#REF!</definedName>
    <definedName name="Excel_BuiltIn__FilterDatabase_24_10" localSheetId="20">#REF!</definedName>
    <definedName name="Excel_BuiltIn__FilterDatabase_24_10" localSheetId="21">#REF!</definedName>
    <definedName name="Excel_BuiltIn__FilterDatabase_24_10" localSheetId="22">#REF!</definedName>
    <definedName name="Excel_BuiltIn__FilterDatabase_24_10" localSheetId="23">#REF!</definedName>
    <definedName name="Excel_BuiltIn__FilterDatabase_24_10" localSheetId="30">#REF!</definedName>
    <definedName name="Excel_BuiltIn__FilterDatabase_24_10" localSheetId="39">#REF!</definedName>
    <definedName name="Excel_BuiltIn__FilterDatabase_24_10" localSheetId="7">#REF!</definedName>
    <definedName name="Excel_BuiltIn__FilterDatabase_24_10">#REF!</definedName>
    <definedName name="Excel_BuiltIn__FilterDatabase_24_12" localSheetId="15">#REF!</definedName>
    <definedName name="Excel_BuiltIn__FilterDatabase_24_12" localSheetId="26">#REF!</definedName>
    <definedName name="Excel_BuiltIn__FilterDatabase_24_12" localSheetId="27">#REF!</definedName>
    <definedName name="Excel_BuiltIn__FilterDatabase_24_12" localSheetId="28">#REF!</definedName>
    <definedName name="Excel_BuiltIn__FilterDatabase_24_12" localSheetId="20">#REF!</definedName>
    <definedName name="Excel_BuiltIn__FilterDatabase_24_12" localSheetId="21">#REF!</definedName>
    <definedName name="Excel_BuiltIn__FilterDatabase_24_12" localSheetId="22">#REF!</definedName>
    <definedName name="Excel_BuiltIn__FilterDatabase_24_12" localSheetId="23">#REF!</definedName>
    <definedName name="Excel_BuiltIn__FilterDatabase_24_12" localSheetId="39">#REF!</definedName>
    <definedName name="Excel_BuiltIn__FilterDatabase_24_12" localSheetId="7">#REF!</definedName>
    <definedName name="Excel_BuiltIn__FilterDatabase_24_12">#REF!</definedName>
    <definedName name="Excel_BuiltIn__FilterDatabase_24_14" localSheetId="26">#REF!</definedName>
    <definedName name="Excel_BuiltIn__FilterDatabase_24_14" localSheetId="27">#REF!</definedName>
    <definedName name="Excel_BuiltIn__FilterDatabase_24_14" localSheetId="28">#REF!</definedName>
    <definedName name="Excel_BuiltIn__FilterDatabase_24_14" localSheetId="20">#REF!</definedName>
    <definedName name="Excel_BuiltIn__FilterDatabase_24_14" localSheetId="21">#REF!</definedName>
    <definedName name="Excel_BuiltIn__FilterDatabase_24_14" localSheetId="22">#REF!</definedName>
    <definedName name="Excel_BuiltIn__FilterDatabase_24_14" localSheetId="23">#REF!</definedName>
    <definedName name="Excel_BuiltIn__FilterDatabase_24_14" localSheetId="7">#REF!</definedName>
    <definedName name="Excel_BuiltIn__FilterDatabase_24_14">#REF!</definedName>
    <definedName name="Excel_BuiltIn__FilterDatabase_24_2" localSheetId="26">#REF!</definedName>
    <definedName name="Excel_BuiltIn__FilterDatabase_24_2" localSheetId="27">#REF!</definedName>
    <definedName name="Excel_BuiltIn__FilterDatabase_24_2" localSheetId="28">#REF!</definedName>
    <definedName name="Excel_BuiltIn__FilterDatabase_24_2" localSheetId="20">#REF!</definedName>
    <definedName name="Excel_BuiltIn__FilterDatabase_24_2" localSheetId="21">#REF!</definedName>
    <definedName name="Excel_BuiltIn__FilterDatabase_24_2" localSheetId="22">#REF!</definedName>
    <definedName name="Excel_BuiltIn__FilterDatabase_24_2" localSheetId="23">#REF!</definedName>
    <definedName name="Excel_BuiltIn__FilterDatabase_24_2" localSheetId="7">#REF!</definedName>
    <definedName name="Excel_BuiltIn__FilterDatabase_24_2">#REF!</definedName>
    <definedName name="Excel_BuiltIn__FilterDatabase_24_5" localSheetId="26">#REF!</definedName>
    <definedName name="Excel_BuiltIn__FilterDatabase_24_5" localSheetId="27">#REF!</definedName>
    <definedName name="Excel_BuiltIn__FilterDatabase_24_5" localSheetId="28">#REF!</definedName>
    <definedName name="Excel_BuiltIn__FilterDatabase_24_5" localSheetId="20">#REF!</definedName>
    <definedName name="Excel_BuiltIn__FilterDatabase_24_5" localSheetId="21">#REF!</definedName>
    <definedName name="Excel_BuiltIn__FilterDatabase_24_5" localSheetId="22">#REF!</definedName>
    <definedName name="Excel_BuiltIn__FilterDatabase_24_5" localSheetId="23">#REF!</definedName>
    <definedName name="Excel_BuiltIn__FilterDatabase_24_5" localSheetId="7">#REF!</definedName>
    <definedName name="Excel_BuiltIn__FilterDatabase_24_5">#REF!</definedName>
    <definedName name="Excel_BuiltIn__FilterDatabase_24_6" localSheetId="26">#REF!</definedName>
    <definedName name="Excel_BuiltIn__FilterDatabase_24_6" localSheetId="27">#REF!</definedName>
    <definedName name="Excel_BuiltIn__FilterDatabase_24_6" localSheetId="28">#REF!</definedName>
    <definedName name="Excel_BuiltIn__FilterDatabase_24_6" localSheetId="20">#REF!</definedName>
    <definedName name="Excel_BuiltIn__FilterDatabase_24_6" localSheetId="21">#REF!</definedName>
    <definedName name="Excel_BuiltIn__FilterDatabase_24_6" localSheetId="22">#REF!</definedName>
    <definedName name="Excel_BuiltIn__FilterDatabase_24_6" localSheetId="23">#REF!</definedName>
    <definedName name="Excel_BuiltIn__FilterDatabase_24_6" localSheetId="7">#REF!</definedName>
    <definedName name="Excel_BuiltIn__FilterDatabase_24_6">#REF!</definedName>
    <definedName name="Excel_BuiltIn__FilterDatabase_24_8" localSheetId="26">#REF!</definedName>
    <definedName name="Excel_BuiltIn__FilterDatabase_24_8" localSheetId="27">#REF!</definedName>
    <definedName name="Excel_BuiltIn__FilterDatabase_24_8" localSheetId="28">#REF!</definedName>
    <definedName name="Excel_BuiltIn__FilterDatabase_24_8" localSheetId="20">#REF!</definedName>
    <definedName name="Excel_BuiltIn__FilterDatabase_24_8" localSheetId="21">#REF!</definedName>
    <definedName name="Excel_BuiltIn__FilterDatabase_24_8" localSheetId="22">#REF!</definedName>
    <definedName name="Excel_BuiltIn__FilterDatabase_24_8" localSheetId="23">#REF!</definedName>
    <definedName name="Excel_BuiltIn__FilterDatabase_24_8" localSheetId="7">#REF!</definedName>
    <definedName name="Excel_BuiltIn__FilterDatabase_24_8">#REF!</definedName>
    <definedName name="Excel_BuiltIn__FilterDatabase_24_9" localSheetId="26">#REF!</definedName>
    <definedName name="Excel_BuiltIn__FilterDatabase_24_9" localSheetId="27">#REF!</definedName>
    <definedName name="Excel_BuiltIn__FilterDatabase_24_9" localSheetId="28">#REF!</definedName>
    <definedName name="Excel_BuiltIn__FilterDatabase_24_9" localSheetId="20">#REF!</definedName>
    <definedName name="Excel_BuiltIn__FilterDatabase_24_9" localSheetId="21">#REF!</definedName>
    <definedName name="Excel_BuiltIn__FilterDatabase_24_9" localSheetId="22">#REF!</definedName>
    <definedName name="Excel_BuiltIn__FilterDatabase_24_9" localSheetId="23">#REF!</definedName>
    <definedName name="Excel_BuiltIn__FilterDatabase_24_9" localSheetId="7">#REF!</definedName>
    <definedName name="Excel_BuiltIn__FilterDatabase_24_9">#REF!</definedName>
    <definedName name="Excel_BuiltIn__FilterDatabase_29" localSheetId="16">'[2]tavola 2.12 '!#REF!</definedName>
    <definedName name="Excel_BuiltIn__FilterDatabase_29" localSheetId="0">'[2]tavola 2.12 '!#REF!</definedName>
    <definedName name="Excel_BuiltIn__FilterDatabase_29" localSheetId="15">'[2]tavola 2.12 '!#REF!</definedName>
    <definedName name="Excel_BuiltIn__FilterDatabase_29" localSheetId="17">'[2]tavola 2.12 '!#REF!</definedName>
    <definedName name="Excel_BuiltIn__FilterDatabase_29" localSheetId="26">'[2]tavola 2.12 '!#REF!</definedName>
    <definedName name="Excel_BuiltIn__FilterDatabase_29" localSheetId="27">'[2]tavola 2.12 '!#REF!</definedName>
    <definedName name="Excel_BuiltIn__FilterDatabase_29" localSheetId="28">'[2]tavola 2.12 '!#REF!</definedName>
    <definedName name="Excel_BuiltIn__FilterDatabase_29" localSheetId="20">'[2]tavola 2.12 '!#REF!</definedName>
    <definedName name="Excel_BuiltIn__FilterDatabase_29" localSheetId="21">'[2]tavola 2.12 '!#REF!</definedName>
    <definedName name="Excel_BuiltIn__FilterDatabase_29" localSheetId="22">'[2]tavola 2.12 '!#REF!</definedName>
    <definedName name="Excel_BuiltIn__FilterDatabase_29" localSheetId="23">'[2]tavola 2.12 '!#REF!</definedName>
    <definedName name="Excel_BuiltIn__FilterDatabase_29" localSheetId="30">'[2]tavola 2.12 '!#REF!</definedName>
    <definedName name="Excel_BuiltIn__FilterDatabase_29" localSheetId="39">'[2]tavola 2.12 '!#REF!</definedName>
    <definedName name="Excel_BuiltIn__FilterDatabase_29" localSheetId="7">'[2]tavola 2.12 '!#REF!</definedName>
    <definedName name="Excel_BuiltIn__FilterDatabase_29" localSheetId="31">'[2]tavola 2.12 '!#REF!</definedName>
    <definedName name="Excel_BuiltIn__FilterDatabase_29">'[2]tavola 2.12 '!#REF!</definedName>
    <definedName name="Excel_BuiltIn__FilterDatabase_29_1">#N/A</definedName>
    <definedName name="Excel_BuiltIn__FilterDatabase_29_10" localSheetId="15">#REF!</definedName>
    <definedName name="Excel_BuiltIn__FilterDatabase_29_10" localSheetId="26">#REF!</definedName>
    <definedName name="Excel_BuiltIn__FilterDatabase_29_10" localSheetId="27">#REF!</definedName>
    <definedName name="Excel_BuiltIn__FilterDatabase_29_10" localSheetId="28">#REF!</definedName>
    <definedName name="Excel_BuiltIn__FilterDatabase_29_10" localSheetId="20">#REF!</definedName>
    <definedName name="Excel_BuiltIn__FilterDatabase_29_10" localSheetId="21">#REF!</definedName>
    <definedName name="Excel_BuiltIn__FilterDatabase_29_10" localSheetId="22">#REF!</definedName>
    <definedName name="Excel_BuiltIn__FilterDatabase_29_10" localSheetId="23">#REF!</definedName>
    <definedName name="Excel_BuiltIn__FilterDatabase_29_10" localSheetId="30">#REF!</definedName>
    <definedName name="Excel_BuiltIn__FilterDatabase_29_10" localSheetId="39">#REF!</definedName>
    <definedName name="Excel_BuiltIn__FilterDatabase_29_10" localSheetId="7">#REF!</definedName>
    <definedName name="Excel_BuiltIn__FilterDatabase_29_10">#REF!</definedName>
    <definedName name="Excel_BuiltIn__FilterDatabase_29_12" localSheetId="15">#REF!</definedName>
    <definedName name="Excel_BuiltIn__FilterDatabase_29_12" localSheetId="26">#REF!</definedName>
    <definedName name="Excel_BuiltIn__FilterDatabase_29_12" localSheetId="27">#REF!</definedName>
    <definedName name="Excel_BuiltIn__FilterDatabase_29_12" localSheetId="28">#REF!</definedName>
    <definedName name="Excel_BuiltIn__FilterDatabase_29_12" localSheetId="20">#REF!</definedName>
    <definedName name="Excel_BuiltIn__FilterDatabase_29_12" localSheetId="21">#REF!</definedName>
    <definedName name="Excel_BuiltIn__FilterDatabase_29_12" localSheetId="22">#REF!</definedName>
    <definedName name="Excel_BuiltIn__FilterDatabase_29_12" localSheetId="23">#REF!</definedName>
    <definedName name="Excel_BuiltIn__FilterDatabase_29_12" localSheetId="39">#REF!</definedName>
    <definedName name="Excel_BuiltIn__FilterDatabase_29_12" localSheetId="7">#REF!</definedName>
    <definedName name="Excel_BuiltIn__FilterDatabase_29_12">#REF!</definedName>
    <definedName name="Excel_BuiltIn__FilterDatabase_29_14" localSheetId="26">#REF!</definedName>
    <definedName name="Excel_BuiltIn__FilterDatabase_29_14" localSheetId="27">#REF!</definedName>
    <definedName name="Excel_BuiltIn__FilterDatabase_29_14" localSheetId="28">#REF!</definedName>
    <definedName name="Excel_BuiltIn__FilterDatabase_29_14" localSheetId="20">#REF!</definedName>
    <definedName name="Excel_BuiltIn__FilterDatabase_29_14" localSheetId="21">#REF!</definedName>
    <definedName name="Excel_BuiltIn__FilterDatabase_29_14" localSheetId="22">#REF!</definedName>
    <definedName name="Excel_BuiltIn__FilterDatabase_29_14" localSheetId="23">#REF!</definedName>
    <definedName name="Excel_BuiltIn__FilterDatabase_29_14" localSheetId="7">#REF!</definedName>
    <definedName name="Excel_BuiltIn__FilterDatabase_29_14">#REF!</definedName>
    <definedName name="Excel_BuiltIn__FilterDatabase_29_2" localSheetId="26">#REF!</definedName>
    <definedName name="Excel_BuiltIn__FilterDatabase_29_2" localSheetId="27">#REF!</definedName>
    <definedName name="Excel_BuiltIn__FilterDatabase_29_2" localSheetId="28">#REF!</definedName>
    <definedName name="Excel_BuiltIn__FilterDatabase_29_2" localSheetId="20">#REF!</definedName>
    <definedName name="Excel_BuiltIn__FilterDatabase_29_2" localSheetId="21">#REF!</definedName>
    <definedName name="Excel_BuiltIn__FilterDatabase_29_2" localSheetId="22">#REF!</definedName>
    <definedName name="Excel_BuiltIn__FilterDatabase_29_2" localSheetId="23">#REF!</definedName>
    <definedName name="Excel_BuiltIn__FilterDatabase_29_2" localSheetId="7">#REF!</definedName>
    <definedName name="Excel_BuiltIn__FilterDatabase_29_2">#REF!</definedName>
    <definedName name="Excel_BuiltIn__FilterDatabase_29_5" localSheetId="26">#REF!</definedName>
    <definedName name="Excel_BuiltIn__FilterDatabase_29_5" localSheetId="27">#REF!</definedName>
    <definedName name="Excel_BuiltIn__FilterDatabase_29_5" localSheetId="28">#REF!</definedName>
    <definedName name="Excel_BuiltIn__FilterDatabase_29_5" localSheetId="20">#REF!</definedName>
    <definedName name="Excel_BuiltIn__FilterDatabase_29_5" localSheetId="21">#REF!</definedName>
    <definedName name="Excel_BuiltIn__FilterDatabase_29_5" localSheetId="22">#REF!</definedName>
    <definedName name="Excel_BuiltIn__FilterDatabase_29_5" localSheetId="23">#REF!</definedName>
    <definedName name="Excel_BuiltIn__FilterDatabase_29_5" localSheetId="7">#REF!</definedName>
    <definedName name="Excel_BuiltIn__FilterDatabase_29_5">#REF!</definedName>
    <definedName name="Excel_BuiltIn__FilterDatabase_29_6" localSheetId="26">#REF!</definedName>
    <definedName name="Excel_BuiltIn__FilterDatabase_29_6" localSheetId="27">#REF!</definedName>
    <definedName name="Excel_BuiltIn__FilterDatabase_29_6" localSheetId="28">#REF!</definedName>
    <definedName name="Excel_BuiltIn__FilterDatabase_29_6" localSheetId="20">#REF!</definedName>
    <definedName name="Excel_BuiltIn__FilterDatabase_29_6" localSheetId="21">#REF!</definedName>
    <definedName name="Excel_BuiltIn__FilterDatabase_29_6" localSheetId="22">#REF!</definedName>
    <definedName name="Excel_BuiltIn__FilterDatabase_29_6" localSheetId="23">#REF!</definedName>
    <definedName name="Excel_BuiltIn__FilterDatabase_29_6" localSheetId="7">#REF!</definedName>
    <definedName name="Excel_BuiltIn__FilterDatabase_29_6">#REF!</definedName>
    <definedName name="Excel_BuiltIn__FilterDatabase_29_8" localSheetId="26">#REF!</definedName>
    <definedName name="Excel_BuiltIn__FilterDatabase_29_8" localSheetId="27">#REF!</definedName>
    <definedName name="Excel_BuiltIn__FilterDatabase_29_8" localSheetId="28">#REF!</definedName>
    <definedName name="Excel_BuiltIn__FilterDatabase_29_8" localSheetId="20">#REF!</definedName>
    <definedName name="Excel_BuiltIn__FilterDatabase_29_8" localSheetId="21">#REF!</definedName>
    <definedName name="Excel_BuiltIn__FilterDatabase_29_8" localSheetId="22">#REF!</definedName>
    <definedName name="Excel_BuiltIn__FilterDatabase_29_8" localSheetId="23">#REF!</definedName>
    <definedName name="Excel_BuiltIn__FilterDatabase_29_8" localSheetId="7">#REF!</definedName>
    <definedName name="Excel_BuiltIn__FilterDatabase_29_8">#REF!</definedName>
    <definedName name="Excel_BuiltIn__FilterDatabase_29_9" localSheetId="26">#REF!</definedName>
    <definedName name="Excel_BuiltIn__FilterDatabase_29_9" localSheetId="27">#REF!</definedName>
    <definedName name="Excel_BuiltIn__FilterDatabase_29_9" localSheetId="28">#REF!</definedName>
    <definedName name="Excel_BuiltIn__FilterDatabase_29_9" localSheetId="20">#REF!</definedName>
    <definedName name="Excel_BuiltIn__FilterDatabase_29_9" localSheetId="21">#REF!</definedName>
    <definedName name="Excel_BuiltIn__FilterDatabase_29_9" localSheetId="22">#REF!</definedName>
    <definedName name="Excel_BuiltIn__FilterDatabase_29_9" localSheetId="23">#REF!</definedName>
    <definedName name="Excel_BuiltIn__FilterDatabase_29_9" localSheetId="7">#REF!</definedName>
    <definedName name="Excel_BuiltIn__FilterDatabase_29_9">#REF!</definedName>
    <definedName name="Excel_BuiltIn__FilterDatabase_3">#N/A</definedName>
    <definedName name="Excel_BuiltIn__FilterDatabase_3_10" localSheetId="26">'[5]tavola 1.2'!#REF!</definedName>
    <definedName name="Excel_BuiltIn__FilterDatabase_3_10" localSheetId="27">'[5]tavola 1.2'!#REF!</definedName>
    <definedName name="Excel_BuiltIn__FilterDatabase_3_10" localSheetId="28">'[5]tavola 1.2'!#REF!</definedName>
    <definedName name="Excel_BuiltIn__FilterDatabase_3_10" localSheetId="20">'[5]tavola 1.2'!#REF!</definedName>
    <definedName name="Excel_BuiltIn__FilterDatabase_3_10" localSheetId="21">'[5]tavola 1.2'!#REF!</definedName>
    <definedName name="Excel_BuiltIn__FilterDatabase_3_10" localSheetId="22">'[5]tavola 1.2'!#REF!</definedName>
    <definedName name="Excel_BuiltIn__FilterDatabase_3_10" localSheetId="23">'[5]tavola 1.2'!#REF!</definedName>
    <definedName name="Excel_BuiltIn__FilterDatabase_3_10" localSheetId="30">'[5]tavola 1.2'!#REF!</definedName>
    <definedName name="Excel_BuiltIn__FilterDatabase_3_10" localSheetId="7">'[5]tavola 1.2'!#REF!</definedName>
    <definedName name="Excel_BuiltIn__FilterDatabase_3_10">'[5]tavola 1.2'!#REF!</definedName>
    <definedName name="Excel_BuiltIn__FilterDatabase_3_12" localSheetId="26">'[5]tavola 1.2'!#REF!</definedName>
    <definedName name="Excel_BuiltIn__FilterDatabase_3_12" localSheetId="27">'[5]tavola 1.2'!#REF!</definedName>
    <definedName name="Excel_BuiltIn__FilterDatabase_3_12" localSheetId="28">'[5]tavola 1.2'!#REF!</definedName>
    <definedName name="Excel_BuiltIn__FilterDatabase_3_12" localSheetId="20">'[5]tavola 1.2'!#REF!</definedName>
    <definedName name="Excel_BuiltIn__FilterDatabase_3_12" localSheetId="21">'[5]tavola 1.2'!#REF!</definedName>
    <definedName name="Excel_BuiltIn__FilterDatabase_3_12" localSheetId="22">'[5]tavola 1.2'!#REF!</definedName>
    <definedName name="Excel_BuiltIn__FilterDatabase_3_12" localSheetId="23">'[5]tavola 1.2'!#REF!</definedName>
    <definedName name="Excel_BuiltIn__FilterDatabase_3_12" localSheetId="30">'[5]tavola 1.2'!#REF!</definedName>
    <definedName name="Excel_BuiltIn__FilterDatabase_3_12" localSheetId="7">'[5]tavola 1.2'!#REF!</definedName>
    <definedName name="Excel_BuiltIn__FilterDatabase_3_12">'[5]tavola 1.2'!#REF!</definedName>
    <definedName name="Excel_BuiltIn__FilterDatabase_3_14" localSheetId="26">'[5]tavola 1.2'!#REF!</definedName>
    <definedName name="Excel_BuiltIn__FilterDatabase_3_14" localSheetId="27">'[5]tavola 1.2'!#REF!</definedName>
    <definedName name="Excel_BuiltIn__FilterDatabase_3_14" localSheetId="28">'[5]tavola 1.2'!#REF!</definedName>
    <definedName name="Excel_BuiltIn__FilterDatabase_3_14" localSheetId="20">'[5]tavola 1.2'!#REF!</definedName>
    <definedName name="Excel_BuiltIn__FilterDatabase_3_14" localSheetId="21">'[5]tavola 1.2'!#REF!</definedName>
    <definedName name="Excel_BuiltIn__FilterDatabase_3_14" localSheetId="22">'[5]tavola 1.2'!#REF!</definedName>
    <definedName name="Excel_BuiltIn__FilterDatabase_3_14" localSheetId="23">'[5]tavola 1.2'!#REF!</definedName>
    <definedName name="Excel_BuiltIn__FilterDatabase_3_14" localSheetId="30">'[5]tavola 1.2'!#REF!</definedName>
    <definedName name="Excel_BuiltIn__FilterDatabase_3_14" localSheetId="7">'[5]tavola 1.2'!#REF!</definedName>
    <definedName name="Excel_BuiltIn__FilterDatabase_3_14">'[5]tavola 1.2'!#REF!</definedName>
    <definedName name="Excel_BuiltIn__FilterDatabase_3_2" localSheetId="26">'[5]tavola 1.2'!#REF!</definedName>
    <definedName name="Excel_BuiltIn__FilterDatabase_3_2" localSheetId="27">'[5]tavola 1.2'!#REF!</definedName>
    <definedName name="Excel_BuiltIn__FilterDatabase_3_2" localSheetId="28">'[5]tavola 1.2'!#REF!</definedName>
    <definedName name="Excel_BuiltIn__FilterDatabase_3_2" localSheetId="20">'[5]tavola 1.2'!#REF!</definedName>
    <definedName name="Excel_BuiltIn__FilterDatabase_3_2" localSheetId="21">'[5]tavola 1.2'!#REF!</definedName>
    <definedName name="Excel_BuiltIn__FilterDatabase_3_2" localSheetId="22">'[5]tavola 1.2'!#REF!</definedName>
    <definedName name="Excel_BuiltIn__FilterDatabase_3_2" localSheetId="23">'[5]tavola 1.2'!#REF!</definedName>
    <definedName name="Excel_BuiltIn__FilterDatabase_3_2" localSheetId="30">'[5]tavola 1.2'!#REF!</definedName>
    <definedName name="Excel_BuiltIn__FilterDatabase_3_2" localSheetId="7">'[5]tavola 1.2'!#REF!</definedName>
    <definedName name="Excel_BuiltIn__FilterDatabase_3_2">'[5]tavola 1.2'!#REF!</definedName>
    <definedName name="Excel_BuiltIn__FilterDatabase_3_5" localSheetId="26">'[5]tavola 1.2'!#REF!</definedName>
    <definedName name="Excel_BuiltIn__FilterDatabase_3_5" localSheetId="27">'[5]tavola 1.2'!#REF!</definedName>
    <definedName name="Excel_BuiltIn__FilterDatabase_3_5" localSheetId="28">'[5]tavola 1.2'!#REF!</definedName>
    <definedName name="Excel_BuiltIn__FilterDatabase_3_5" localSheetId="20">'[5]tavola 1.2'!#REF!</definedName>
    <definedName name="Excel_BuiltIn__FilterDatabase_3_5" localSheetId="21">'[5]tavola 1.2'!#REF!</definedName>
    <definedName name="Excel_BuiltIn__FilterDatabase_3_5" localSheetId="22">'[5]tavola 1.2'!#REF!</definedName>
    <definedName name="Excel_BuiltIn__FilterDatabase_3_5" localSheetId="23">'[5]tavola 1.2'!#REF!</definedName>
    <definedName name="Excel_BuiltIn__FilterDatabase_3_5" localSheetId="7">'[5]tavola 1.2'!#REF!</definedName>
    <definedName name="Excel_BuiltIn__FilterDatabase_3_5">'[5]tavola 1.2'!#REF!</definedName>
    <definedName name="Excel_BuiltIn__FilterDatabase_3_6" localSheetId="26">'[6]tavola 1.2'!#REF!</definedName>
    <definedName name="Excel_BuiltIn__FilterDatabase_3_6" localSheetId="27">'[6]tavola 1.2'!#REF!</definedName>
    <definedName name="Excel_BuiltIn__FilterDatabase_3_6" localSheetId="28">'[6]tavola 1.2'!#REF!</definedName>
    <definedName name="Excel_BuiltIn__FilterDatabase_3_6" localSheetId="20">'[6]tavola 1.2'!#REF!</definedName>
    <definedName name="Excel_BuiltIn__FilterDatabase_3_6" localSheetId="21">'[6]tavola 1.2'!#REF!</definedName>
    <definedName name="Excel_BuiltIn__FilterDatabase_3_6" localSheetId="22">'[6]tavola 1.2'!#REF!</definedName>
    <definedName name="Excel_BuiltIn__FilterDatabase_3_6" localSheetId="23">'[6]tavola 1.2'!#REF!</definedName>
    <definedName name="Excel_BuiltIn__FilterDatabase_3_6" localSheetId="7">'[6]tavola 1.2'!#REF!</definedName>
    <definedName name="Excel_BuiltIn__FilterDatabase_3_6">'[6]tavola 1.2'!#REF!</definedName>
    <definedName name="Excel_BuiltIn__FilterDatabase_3_8" localSheetId="26">'[6]tavola 1.2'!#REF!</definedName>
    <definedName name="Excel_BuiltIn__FilterDatabase_3_8" localSheetId="27">'[6]tavola 1.2'!#REF!</definedName>
    <definedName name="Excel_BuiltIn__FilterDatabase_3_8" localSheetId="28">'[6]tavola 1.2'!#REF!</definedName>
    <definedName name="Excel_BuiltIn__FilterDatabase_3_8" localSheetId="20">'[6]tavola 1.2'!#REF!</definedName>
    <definedName name="Excel_BuiltIn__FilterDatabase_3_8" localSheetId="21">'[6]tavola 1.2'!#REF!</definedName>
    <definedName name="Excel_BuiltIn__FilterDatabase_3_8" localSheetId="22">'[6]tavola 1.2'!#REF!</definedName>
    <definedName name="Excel_BuiltIn__FilterDatabase_3_8" localSheetId="23">'[6]tavola 1.2'!#REF!</definedName>
    <definedName name="Excel_BuiltIn__FilterDatabase_3_8" localSheetId="7">'[6]tavola 1.2'!#REF!</definedName>
    <definedName name="Excel_BuiltIn__FilterDatabase_3_8">'[6]tavola 1.2'!#REF!</definedName>
    <definedName name="Excel_BuiltIn__FilterDatabase_3_9" localSheetId="26">'[5]tavola 1.2'!#REF!</definedName>
    <definedName name="Excel_BuiltIn__FilterDatabase_3_9" localSheetId="27">'[5]tavola 1.2'!#REF!</definedName>
    <definedName name="Excel_BuiltIn__FilterDatabase_3_9" localSheetId="28">'[5]tavola 1.2'!#REF!</definedName>
    <definedName name="Excel_BuiltIn__FilterDatabase_3_9" localSheetId="20">'[5]tavola 1.2'!#REF!</definedName>
    <definedName name="Excel_BuiltIn__FilterDatabase_3_9" localSheetId="21">'[5]tavola 1.2'!#REF!</definedName>
    <definedName name="Excel_BuiltIn__FilterDatabase_3_9" localSheetId="22">'[5]tavola 1.2'!#REF!</definedName>
    <definedName name="Excel_BuiltIn__FilterDatabase_3_9" localSheetId="23">'[5]tavola 1.2'!#REF!</definedName>
    <definedName name="Excel_BuiltIn__FilterDatabase_3_9" localSheetId="7">'[5]tavola 1.2'!#REF!</definedName>
    <definedName name="Excel_BuiltIn__FilterDatabase_3_9">'[5]tavola 1.2'!#REF!</definedName>
    <definedName name="Excel_BuiltIn__FilterDatabase_7" localSheetId="16">'[2]tavola 1.4'!#REF!</definedName>
    <definedName name="Excel_BuiltIn__FilterDatabase_7" localSheetId="0">'[2]tavola 1.4'!#REF!</definedName>
    <definedName name="Excel_BuiltIn__FilterDatabase_7" localSheetId="17">'[2]tavola 1.4'!#REF!</definedName>
    <definedName name="Excel_BuiltIn__FilterDatabase_7" localSheetId="26">'[2]tavola 1.4'!#REF!</definedName>
    <definedName name="Excel_BuiltIn__FilterDatabase_7" localSheetId="27">'[2]tavola 1.4'!#REF!</definedName>
    <definedName name="Excel_BuiltIn__FilterDatabase_7" localSheetId="28">'[2]tavola 1.4'!#REF!</definedName>
    <definedName name="Excel_BuiltIn__FilterDatabase_7" localSheetId="20">'[2]tavola 1.4'!#REF!</definedName>
    <definedName name="Excel_BuiltIn__FilterDatabase_7" localSheetId="21">'[2]tavola 1.4'!#REF!</definedName>
    <definedName name="Excel_BuiltIn__FilterDatabase_7" localSheetId="22">'[2]tavola 1.4'!#REF!</definedName>
    <definedName name="Excel_BuiltIn__FilterDatabase_7" localSheetId="23">'[2]tavola 1.4'!#REF!</definedName>
    <definedName name="Excel_BuiltIn__FilterDatabase_7" localSheetId="7">'[2]tavola 1.4'!#REF!</definedName>
    <definedName name="Excel_BuiltIn__FilterDatabase_7" localSheetId="31">'[2]tavola 1.4'!#REF!</definedName>
    <definedName name="Excel_BuiltIn__FilterDatabase_7">'[2]tavola 1.4'!#REF!</definedName>
    <definedName name="Excel_BuiltIn_Print_Area_10" localSheetId="16">'[7]tavola 3.9'!#REF!</definedName>
    <definedName name="Excel_BuiltIn_Print_Area_10" localSheetId="29">'[7]tavola 3.9'!#REF!</definedName>
    <definedName name="Excel_BuiltIn_Print_Area_10" localSheetId="0">#REF!</definedName>
    <definedName name="Excel_BuiltIn_Print_Area_10" localSheetId="15">#REF!</definedName>
    <definedName name="Excel_BuiltIn_Print_Area_10" localSheetId="17">#REF!</definedName>
    <definedName name="Excel_BuiltIn_Print_Area_10" localSheetId="26">#REF!</definedName>
    <definedName name="Excel_BuiltIn_Print_Area_10" localSheetId="27">#REF!</definedName>
    <definedName name="Excel_BuiltIn_Print_Area_10" localSheetId="28">#REF!</definedName>
    <definedName name="Excel_BuiltIn_Print_Area_10" localSheetId="20">#REF!</definedName>
    <definedName name="Excel_BuiltIn_Print_Area_10" localSheetId="21">#REF!</definedName>
    <definedName name="Excel_BuiltIn_Print_Area_10" localSheetId="22">#REF!</definedName>
    <definedName name="Excel_BuiltIn_Print_Area_10" localSheetId="23">#REF!</definedName>
    <definedName name="Excel_BuiltIn_Print_Area_10" localSheetId="30">#REF!</definedName>
    <definedName name="Excel_BuiltIn_Print_Area_10" localSheetId="39">#REF!</definedName>
    <definedName name="Excel_BuiltIn_Print_Area_10" localSheetId="7">#REF!</definedName>
    <definedName name="Excel_BuiltIn_Print_Area_10" localSheetId="31">#REF!</definedName>
    <definedName name="Excel_BuiltIn_Print_Area_10">#REF!</definedName>
    <definedName name="Excel_BuiltIn_Print_Area_14_1">#N/A</definedName>
    <definedName name="Excel_BuiltIn_Print_Area_14_1_1">NA()</definedName>
    <definedName name="Excel_BuiltIn_Print_Area_14_1_10" localSheetId="15">#REF!</definedName>
    <definedName name="Excel_BuiltIn_Print_Area_14_1_10" localSheetId="26">#REF!</definedName>
    <definedName name="Excel_BuiltIn_Print_Area_14_1_10" localSheetId="27">#REF!</definedName>
    <definedName name="Excel_BuiltIn_Print_Area_14_1_10" localSheetId="28">#REF!</definedName>
    <definedName name="Excel_BuiltIn_Print_Area_14_1_10" localSheetId="20">#REF!</definedName>
    <definedName name="Excel_BuiltIn_Print_Area_14_1_10" localSheetId="21">#REF!</definedName>
    <definedName name="Excel_BuiltIn_Print_Area_14_1_10" localSheetId="22">#REF!</definedName>
    <definedName name="Excel_BuiltIn_Print_Area_14_1_10" localSheetId="23">#REF!</definedName>
    <definedName name="Excel_BuiltIn_Print_Area_14_1_10" localSheetId="30">#REF!</definedName>
    <definedName name="Excel_BuiltIn_Print_Area_14_1_10" localSheetId="39">#REF!</definedName>
    <definedName name="Excel_BuiltIn_Print_Area_14_1_10" localSheetId="7">#REF!</definedName>
    <definedName name="Excel_BuiltIn_Print_Area_14_1_10">#REF!</definedName>
    <definedName name="Excel_BuiltIn_Print_Area_14_1_12" localSheetId="26">#REF!</definedName>
    <definedName name="Excel_BuiltIn_Print_Area_14_1_12" localSheetId="27">#REF!</definedName>
    <definedName name="Excel_BuiltIn_Print_Area_14_1_12" localSheetId="28">#REF!</definedName>
    <definedName name="Excel_BuiltIn_Print_Area_14_1_12" localSheetId="20">#REF!</definedName>
    <definedName name="Excel_BuiltIn_Print_Area_14_1_12" localSheetId="21">#REF!</definedName>
    <definedName name="Excel_BuiltIn_Print_Area_14_1_12" localSheetId="22">#REF!</definedName>
    <definedName name="Excel_BuiltIn_Print_Area_14_1_12" localSheetId="23">#REF!</definedName>
    <definedName name="Excel_BuiltIn_Print_Area_14_1_12" localSheetId="30">#REF!</definedName>
    <definedName name="Excel_BuiltIn_Print_Area_14_1_12" localSheetId="7">#REF!</definedName>
    <definedName name="Excel_BuiltIn_Print_Area_14_1_12">#REF!</definedName>
    <definedName name="Excel_BuiltIn_Print_Area_14_1_14" localSheetId="26">#REF!</definedName>
    <definedName name="Excel_BuiltIn_Print_Area_14_1_14" localSheetId="27">#REF!</definedName>
    <definedName name="Excel_BuiltIn_Print_Area_14_1_14" localSheetId="28">#REF!</definedName>
    <definedName name="Excel_BuiltIn_Print_Area_14_1_14" localSheetId="20">#REF!</definedName>
    <definedName name="Excel_BuiltIn_Print_Area_14_1_14" localSheetId="21">#REF!</definedName>
    <definedName name="Excel_BuiltIn_Print_Area_14_1_14" localSheetId="22">#REF!</definedName>
    <definedName name="Excel_BuiltIn_Print_Area_14_1_14" localSheetId="23">#REF!</definedName>
    <definedName name="Excel_BuiltIn_Print_Area_14_1_14" localSheetId="7">#REF!</definedName>
    <definedName name="Excel_BuiltIn_Print_Area_14_1_14">#REF!</definedName>
    <definedName name="Excel_BuiltIn_Print_Area_14_1_2" localSheetId="26">#REF!</definedName>
    <definedName name="Excel_BuiltIn_Print_Area_14_1_2" localSheetId="27">#REF!</definedName>
    <definedName name="Excel_BuiltIn_Print_Area_14_1_2" localSheetId="28">#REF!</definedName>
    <definedName name="Excel_BuiltIn_Print_Area_14_1_2" localSheetId="20">#REF!</definedName>
    <definedName name="Excel_BuiltIn_Print_Area_14_1_2" localSheetId="21">#REF!</definedName>
    <definedName name="Excel_BuiltIn_Print_Area_14_1_2" localSheetId="22">#REF!</definedName>
    <definedName name="Excel_BuiltIn_Print_Area_14_1_2" localSheetId="23">#REF!</definedName>
    <definedName name="Excel_BuiltIn_Print_Area_14_1_2" localSheetId="7">#REF!</definedName>
    <definedName name="Excel_BuiltIn_Print_Area_14_1_2">#REF!</definedName>
    <definedName name="Excel_BuiltIn_Print_Area_14_1_5" localSheetId="26">#REF!</definedName>
    <definedName name="Excel_BuiltIn_Print_Area_14_1_5" localSheetId="27">#REF!</definedName>
    <definedName name="Excel_BuiltIn_Print_Area_14_1_5" localSheetId="28">#REF!</definedName>
    <definedName name="Excel_BuiltIn_Print_Area_14_1_5" localSheetId="20">#REF!</definedName>
    <definedName name="Excel_BuiltIn_Print_Area_14_1_5" localSheetId="21">#REF!</definedName>
    <definedName name="Excel_BuiltIn_Print_Area_14_1_5" localSheetId="22">#REF!</definedName>
    <definedName name="Excel_BuiltIn_Print_Area_14_1_5" localSheetId="23">#REF!</definedName>
    <definedName name="Excel_BuiltIn_Print_Area_14_1_5" localSheetId="7">#REF!</definedName>
    <definedName name="Excel_BuiltIn_Print_Area_14_1_5">#REF!</definedName>
    <definedName name="Excel_BuiltIn_Print_Area_14_1_9" localSheetId="26">#REF!</definedName>
    <definedName name="Excel_BuiltIn_Print_Area_14_1_9" localSheetId="27">#REF!</definedName>
    <definedName name="Excel_BuiltIn_Print_Area_14_1_9" localSheetId="28">#REF!</definedName>
    <definedName name="Excel_BuiltIn_Print_Area_14_1_9" localSheetId="20">#REF!</definedName>
    <definedName name="Excel_BuiltIn_Print_Area_14_1_9" localSheetId="21">#REF!</definedName>
    <definedName name="Excel_BuiltIn_Print_Area_14_1_9" localSheetId="22">#REF!</definedName>
    <definedName name="Excel_BuiltIn_Print_Area_14_1_9" localSheetId="23">#REF!</definedName>
    <definedName name="Excel_BuiltIn_Print_Area_14_1_9" localSheetId="7">#REF!</definedName>
    <definedName name="Excel_BuiltIn_Print_Area_14_1_9">#REF!</definedName>
    <definedName name="Excel_BuiltIn_Print_Area_29_1" localSheetId="26">#REF!</definedName>
    <definedName name="Excel_BuiltIn_Print_Area_29_1" localSheetId="27">#REF!</definedName>
    <definedName name="Excel_BuiltIn_Print_Area_29_1" localSheetId="28">#REF!</definedName>
    <definedName name="Excel_BuiltIn_Print_Area_29_1" localSheetId="20">#REF!</definedName>
    <definedName name="Excel_BuiltIn_Print_Area_29_1" localSheetId="21">#REF!</definedName>
    <definedName name="Excel_BuiltIn_Print_Area_29_1" localSheetId="22">#REF!</definedName>
    <definedName name="Excel_BuiltIn_Print_Area_29_1" localSheetId="23">#REF!</definedName>
    <definedName name="Excel_BuiltIn_Print_Area_29_1" localSheetId="7">#REF!</definedName>
    <definedName name="Excel_BuiltIn_Print_Area_29_1">#REF!</definedName>
    <definedName name="Excel_BuiltIn_Print_Area_8" localSheetId="26">#REF!</definedName>
    <definedName name="Excel_BuiltIn_Print_Area_8" localSheetId="27">#REF!</definedName>
    <definedName name="Excel_BuiltIn_Print_Area_8" localSheetId="28">#REF!</definedName>
    <definedName name="Excel_BuiltIn_Print_Area_8" localSheetId="20">#REF!</definedName>
    <definedName name="Excel_BuiltIn_Print_Area_8" localSheetId="21">#REF!</definedName>
    <definedName name="Excel_BuiltIn_Print_Area_8" localSheetId="22">#REF!</definedName>
    <definedName name="Excel_BuiltIn_Print_Area_8" localSheetId="23">#REF!</definedName>
    <definedName name="Excel_BuiltIn_Print_Area_8" localSheetId="7">#REF!</definedName>
    <definedName name="Excel_BuiltIn_Print_Area_8">#REF!</definedName>
    <definedName name="REPARTI" localSheetId="0">#REF!</definedName>
    <definedName name="REPARTI">#N/A</definedName>
    <definedName name="REPARTI_1">#N/A</definedName>
    <definedName name="REPARTI_10" localSheetId="26">#REF!</definedName>
    <definedName name="REPARTI_10" localSheetId="27">#REF!</definedName>
    <definedName name="REPARTI_10" localSheetId="28">#REF!</definedName>
    <definedName name="REPARTI_10" localSheetId="20">#REF!</definedName>
    <definedName name="REPARTI_10" localSheetId="21">#REF!</definedName>
    <definedName name="REPARTI_10" localSheetId="22">#REF!</definedName>
    <definedName name="REPARTI_10" localSheetId="23">#REF!</definedName>
    <definedName name="REPARTI_10" localSheetId="30">#REF!</definedName>
    <definedName name="REPARTI_10" localSheetId="7">#REF!</definedName>
    <definedName name="REPARTI_10">#REF!</definedName>
    <definedName name="REPARTI_11" localSheetId="26">#REF!</definedName>
    <definedName name="REPARTI_11" localSheetId="27">#REF!</definedName>
    <definedName name="REPARTI_11" localSheetId="28">#REF!</definedName>
    <definedName name="REPARTI_11" localSheetId="20">#REF!</definedName>
    <definedName name="REPARTI_11" localSheetId="21">#REF!</definedName>
    <definedName name="REPARTI_11" localSheetId="22">#REF!</definedName>
    <definedName name="REPARTI_11" localSheetId="23">#REF!</definedName>
    <definedName name="REPARTI_11" localSheetId="30">#REF!</definedName>
    <definedName name="REPARTI_11" localSheetId="7">#REF!</definedName>
    <definedName name="REPARTI_11">#REF!</definedName>
    <definedName name="REPARTI_12" localSheetId="26">#REF!</definedName>
    <definedName name="REPARTI_12" localSheetId="27">#REF!</definedName>
    <definedName name="REPARTI_12" localSheetId="28">#REF!</definedName>
    <definedName name="REPARTI_12" localSheetId="20">#REF!</definedName>
    <definedName name="REPARTI_12" localSheetId="21">#REF!</definedName>
    <definedName name="REPARTI_12" localSheetId="22">#REF!</definedName>
    <definedName name="REPARTI_12" localSheetId="23">#REF!</definedName>
    <definedName name="REPARTI_12" localSheetId="30">#REF!</definedName>
    <definedName name="REPARTI_12" localSheetId="7">#REF!</definedName>
    <definedName name="REPARTI_12">#REF!</definedName>
    <definedName name="REPARTI_122">#N/A</definedName>
    <definedName name="REPARTI_14" localSheetId="26">#REF!</definedName>
    <definedName name="REPARTI_14" localSheetId="27">#REF!</definedName>
    <definedName name="REPARTI_14" localSheetId="28">#REF!</definedName>
    <definedName name="REPARTI_14" localSheetId="20">#REF!</definedName>
    <definedName name="REPARTI_14" localSheetId="21">#REF!</definedName>
    <definedName name="REPARTI_14" localSheetId="22">#REF!</definedName>
    <definedName name="REPARTI_14" localSheetId="23">#REF!</definedName>
    <definedName name="REPARTI_14" localSheetId="30">#REF!</definedName>
    <definedName name="REPARTI_14" localSheetId="7">#REF!</definedName>
    <definedName name="REPARTI_14">#REF!</definedName>
    <definedName name="REPARTI_16">#N/A</definedName>
    <definedName name="REPARTI_193">#N/A</definedName>
    <definedName name="REPARTI_2" localSheetId="26">#REF!</definedName>
    <definedName name="REPARTI_2" localSheetId="27">#REF!</definedName>
    <definedName name="REPARTI_2" localSheetId="28">#REF!</definedName>
    <definedName name="REPARTI_2" localSheetId="20">#REF!</definedName>
    <definedName name="REPARTI_2" localSheetId="21">#REF!</definedName>
    <definedName name="REPARTI_2" localSheetId="22">#REF!</definedName>
    <definedName name="REPARTI_2" localSheetId="23">#REF!</definedName>
    <definedName name="REPARTI_2" localSheetId="30">#REF!</definedName>
    <definedName name="REPARTI_2" localSheetId="7">#REF!</definedName>
    <definedName name="REPARTI_2">#REF!</definedName>
    <definedName name="REPARTI_207">#N/A</definedName>
    <definedName name="REPARTI_21">#N/A</definedName>
    <definedName name="REPARTI_22">#N/A</definedName>
    <definedName name="REPARTI_23">#N/A</definedName>
    <definedName name="REPARTI_28">#N/A</definedName>
    <definedName name="REPARTI_29">#N/A</definedName>
    <definedName name="REPARTI_3">#N/A</definedName>
    <definedName name="REPARTI_5">#N/A</definedName>
    <definedName name="REPARTI_5_1">NA()</definedName>
    <definedName name="REPARTI_6">#N/A</definedName>
    <definedName name="REPARTI_8">NA()</definedName>
    <definedName name="REPARTI_9">#N/A</definedName>
    <definedName name="REPARTI_9_1">NA()</definedName>
    <definedName name="sdfootnote1anc" localSheetId="4">'tavola 1.2 '!#REF!</definedName>
    <definedName name="sdfootnote1sym" localSheetId="4">'tavola 1.2 '!#REF!</definedName>
    <definedName name="stat_au_209" localSheetId="16">#REF!</definedName>
    <definedName name="stat_au_209" localSheetId="0">#REF!</definedName>
    <definedName name="stat_au_209" localSheetId="15">#REF!</definedName>
    <definedName name="stat_au_209" localSheetId="26">#REF!</definedName>
    <definedName name="stat_au_209" localSheetId="27">#REF!</definedName>
    <definedName name="stat_au_209" localSheetId="28">#REF!</definedName>
    <definedName name="stat_au_209" localSheetId="20">#REF!</definedName>
    <definedName name="stat_au_209" localSheetId="21">#REF!</definedName>
    <definedName name="stat_au_209" localSheetId="22">#REF!</definedName>
    <definedName name="stat_au_209" localSheetId="23">#REF!</definedName>
    <definedName name="stat_au_209" localSheetId="30">#REF!</definedName>
    <definedName name="stat_au_209" localSheetId="39">#REF!</definedName>
    <definedName name="stat_au_209" localSheetId="7">#REF!</definedName>
    <definedName name="stat_au_209" localSheetId="31">#REF!</definedName>
    <definedName name="stat_au_209">#REF!</definedName>
    <definedName name="stat_ca_209" localSheetId="16">[2]usa!#REF!</definedName>
    <definedName name="stat_ca_209" localSheetId="0">[2]usa!#REF!</definedName>
    <definedName name="stat_ca_209" localSheetId="15">[2]usa!#REF!</definedName>
    <definedName name="stat_ca_209" localSheetId="17">[2]usa!#REF!</definedName>
    <definedName name="stat_ca_209" localSheetId="26">[2]usa!#REF!</definedName>
    <definedName name="stat_ca_209" localSheetId="27">[2]usa!#REF!</definedName>
    <definedName name="stat_ca_209" localSheetId="28">[2]usa!#REF!</definedName>
    <definedName name="stat_ca_209" localSheetId="20">[2]usa!#REF!</definedName>
    <definedName name="stat_ca_209" localSheetId="21">[2]usa!#REF!</definedName>
    <definedName name="stat_ca_209" localSheetId="22">[2]usa!#REF!</definedName>
    <definedName name="stat_ca_209" localSheetId="23">[2]usa!#REF!</definedName>
    <definedName name="stat_ca_209" localSheetId="30">[2]usa!#REF!</definedName>
    <definedName name="stat_ca_209" localSheetId="39">[2]usa!#REF!</definedName>
    <definedName name="stat_ca_209" localSheetId="7">[2]usa!#REF!</definedName>
    <definedName name="stat_ca_209" localSheetId="31">[2]usa!#REF!</definedName>
    <definedName name="stat_ca_209">[2]usa!#REF!</definedName>
    <definedName name="stat_ca_210" localSheetId="16">[2]francia!#REF!</definedName>
    <definedName name="stat_ca_210" localSheetId="0">[2]francia!#REF!</definedName>
    <definedName name="stat_ca_210" localSheetId="15">[2]francia!#REF!</definedName>
    <definedName name="stat_ca_210" localSheetId="17">[2]francia!#REF!</definedName>
    <definedName name="stat_ca_210" localSheetId="26">[2]francia!#REF!</definedName>
    <definedName name="stat_ca_210" localSheetId="27">[2]francia!#REF!</definedName>
    <definedName name="stat_ca_210" localSheetId="28">[2]francia!#REF!</definedName>
    <definedName name="stat_ca_210" localSheetId="20">[2]francia!#REF!</definedName>
    <definedName name="stat_ca_210" localSheetId="21">[2]francia!#REF!</definedName>
    <definedName name="stat_ca_210" localSheetId="22">[2]francia!#REF!</definedName>
    <definedName name="stat_ca_210" localSheetId="23">[2]francia!#REF!</definedName>
    <definedName name="stat_ca_210" localSheetId="39">[2]francia!#REF!</definedName>
    <definedName name="stat_ca_210" localSheetId="7">[2]francia!#REF!</definedName>
    <definedName name="stat_ca_210" localSheetId="31">[2]francia!#REF!</definedName>
    <definedName name="stat_ca_210">[2]francia!#REF!</definedName>
    <definedName name="stat_ca_211" localSheetId="16">[2]spagna!#REF!</definedName>
    <definedName name="stat_ca_211" localSheetId="0">[2]spagna!#REF!</definedName>
    <definedName name="stat_ca_211" localSheetId="15">[2]spagna!#REF!</definedName>
    <definedName name="stat_ca_211" localSheetId="17">[2]spagna!#REF!</definedName>
    <definedName name="stat_ca_211" localSheetId="26">[2]spagna!#REF!</definedName>
    <definedName name="stat_ca_211" localSheetId="27">[2]spagna!#REF!</definedName>
    <definedName name="stat_ca_211" localSheetId="28">[2]spagna!#REF!</definedName>
    <definedName name="stat_ca_211" localSheetId="20">[2]spagna!#REF!</definedName>
    <definedName name="stat_ca_211" localSheetId="21">[2]spagna!#REF!</definedName>
    <definedName name="stat_ca_211" localSheetId="22">[2]spagna!#REF!</definedName>
    <definedName name="stat_ca_211" localSheetId="23">[2]spagna!#REF!</definedName>
    <definedName name="stat_ca_211" localSheetId="39">[2]spagna!#REF!</definedName>
    <definedName name="stat_ca_211" localSheetId="7">[2]spagna!#REF!</definedName>
    <definedName name="stat_ca_211" localSheetId="31">[2]spagna!#REF!</definedName>
    <definedName name="stat_ca_211">[2]spagna!#REF!</definedName>
    <definedName name="stat_ca_212" localSheetId="0">[2]canada!#REF!</definedName>
    <definedName name="stat_ca_212" localSheetId="15">[2]canada!#REF!</definedName>
    <definedName name="stat_ca_212" localSheetId="17">[2]canada!#REF!</definedName>
    <definedName name="stat_ca_212" localSheetId="26">[2]canada!#REF!</definedName>
    <definedName name="stat_ca_212" localSheetId="27">[2]canada!#REF!</definedName>
    <definedName name="stat_ca_212" localSheetId="28">[2]canada!#REF!</definedName>
    <definedName name="stat_ca_212" localSheetId="20">[2]canada!#REF!</definedName>
    <definedName name="stat_ca_212" localSheetId="21">[2]canada!#REF!</definedName>
    <definedName name="stat_ca_212" localSheetId="22">[2]canada!#REF!</definedName>
    <definedName name="stat_ca_212" localSheetId="23">[2]canada!#REF!</definedName>
    <definedName name="stat_ca_212" localSheetId="39">[2]canada!#REF!</definedName>
    <definedName name="stat_ca_212" localSheetId="7">[2]canada!#REF!</definedName>
    <definedName name="stat_ca_212" localSheetId="31">[2]canada!#REF!</definedName>
    <definedName name="stat_ca_212">[2]canada!#REF!</definedName>
    <definedName name="stat_ch_209" localSheetId="0">[2]usa!#REF!</definedName>
    <definedName name="stat_ch_209" localSheetId="17">[2]usa!#REF!</definedName>
    <definedName name="stat_ch_209" localSheetId="26">[2]usa!#REF!</definedName>
    <definedName name="stat_ch_209" localSheetId="27">[2]usa!#REF!</definedName>
    <definedName name="stat_ch_209" localSheetId="28">[2]usa!#REF!</definedName>
    <definedName name="stat_ch_209" localSheetId="20">[2]usa!#REF!</definedName>
    <definedName name="stat_ch_209" localSheetId="21">[2]usa!#REF!</definedName>
    <definedName name="stat_ch_209" localSheetId="22">[2]usa!#REF!</definedName>
    <definedName name="stat_ch_209" localSheetId="23">[2]usa!#REF!</definedName>
    <definedName name="stat_ch_209" localSheetId="7">[2]usa!#REF!</definedName>
    <definedName name="stat_ch_209" localSheetId="31">[2]usa!#REF!</definedName>
    <definedName name="stat_ch_209">[2]usa!#REF!</definedName>
    <definedName name="stat_ch_210" localSheetId="0">[2]francia!#REF!</definedName>
    <definedName name="stat_ch_210" localSheetId="17">[2]francia!#REF!</definedName>
    <definedName name="stat_ch_210" localSheetId="26">[2]francia!#REF!</definedName>
    <definedName name="stat_ch_210" localSheetId="27">[2]francia!#REF!</definedName>
    <definedName name="stat_ch_210" localSheetId="28">[2]francia!#REF!</definedName>
    <definedName name="stat_ch_210" localSheetId="20">[2]francia!#REF!</definedName>
    <definedName name="stat_ch_210" localSheetId="21">[2]francia!#REF!</definedName>
    <definedName name="stat_ch_210" localSheetId="22">[2]francia!#REF!</definedName>
    <definedName name="stat_ch_210" localSheetId="23">[2]francia!#REF!</definedName>
    <definedName name="stat_ch_210" localSheetId="7">[2]francia!#REF!</definedName>
    <definedName name="stat_ch_210" localSheetId="31">[2]francia!#REF!</definedName>
    <definedName name="stat_ch_210">[2]francia!#REF!</definedName>
    <definedName name="stat_ch_211" localSheetId="0">[2]spagna!#REF!</definedName>
    <definedName name="stat_ch_211" localSheetId="17">[2]spagna!#REF!</definedName>
    <definedName name="stat_ch_211" localSheetId="26">[2]spagna!#REF!</definedName>
    <definedName name="stat_ch_211" localSheetId="27">[2]spagna!#REF!</definedName>
    <definedName name="stat_ch_211" localSheetId="28">[2]spagna!#REF!</definedName>
    <definedName name="stat_ch_211" localSheetId="20">[2]spagna!#REF!</definedName>
    <definedName name="stat_ch_211" localSheetId="21">[2]spagna!#REF!</definedName>
    <definedName name="stat_ch_211" localSheetId="22">[2]spagna!#REF!</definedName>
    <definedName name="stat_ch_211" localSheetId="23">[2]spagna!#REF!</definedName>
    <definedName name="stat_ch_211" localSheetId="7">[2]spagna!#REF!</definedName>
    <definedName name="stat_ch_211" localSheetId="31">[2]spagna!#REF!</definedName>
    <definedName name="stat_ch_211">[2]spagna!#REF!</definedName>
    <definedName name="stat_ch_212" localSheetId="0">[2]canada!#REF!</definedName>
    <definedName name="stat_ch_212" localSheetId="17">[2]canada!#REF!</definedName>
    <definedName name="stat_ch_212" localSheetId="26">[2]canada!#REF!</definedName>
    <definedName name="stat_ch_212" localSheetId="27">[2]canada!#REF!</definedName>
    <definedName name="stat_ch_212" localSheetId="28">[2]canada!#REF!</definedName>
    <definedName name="stat_ch_212" localSheetId="20">[2]canada!#REF!</definedName>
    <definedName name="stat_ch_212" localSheetId="21">[2]canada!#REF!</definedName>
    <definedName name="stat_ch_212" localSheetId="22">[2]canada!#REF!</definedName>
    <definedName name="stat_ch_212" localSheetId="23">[2]canada!#REF!</definedName>
    <definedName name="stat_ch_212" localSheetId="7">[2]canada!#REF!</definedName>
    <definedName name="stat_ch_212" localSheetId="31">[2]canada!#REF!</definedName>
    <definedName name="stat_ch_212">[2]canada!#REF!</definedName>
    <definedName name="stat_de_209" localSheetId="0">[2]usa!#REF!</definedName>
    <definedName name="stat_de_209" localSheetId="17">[2]usa!#REF!</definedName>
    <definedName name="stat_de_209" localSheetId="26">[2]usa!#REF!</definedName>
    <definedName name="stat_de_209" localSheetId="27">[2]usa!#REF!</definedName>
    <definedName name="stat_de_209" localSheetId="28">[2]usa!#REF!</definedName>
    <definedName name="stat_de_209" localSheetId="20">[2]usa!#REF!</definedName>
    <definedName name="stat_de_209" localSheetId="21">[2]usa!#REF!</definedName>
    <definedName name="stat_de_209" localSheetId="22">[2]usa!#REF!</definedName>
    <definedName name="stat_de_209" localSheetId="23">[2]usa!#REF!</definedName>
    <definedName name="stat_de_209" localSheetId="7">[2]usa!#REF!</definedName>
    <definedName name="stat_de_209" localSheetId="31">[2]usa!#REF!</definedName>
    <definedName name="stat_de_209">[2]usa!#REF!</definedName>
    <definedName name="stat_de_210" localSheetId="0">[2]francia!#REF!</definedName>
    <definedName name="stat_de_210" localSheetId="17">[2]francia!#REF!</definedName>
    <definedName name="stat_de_210" localSheetId="26">[2]francia!#REF!</definedName>
    <definedName name="stat_de_210" localSheetId="27">[2]francia!#REF!</definedName>
    <definedName name="stat_de_210" localSheetId="28">[2]francia!#REF!</definedName>
    <definedName name="stat_de_210" localSheetId="20">[2]francia!#REF!</definedName>
    <definedName name="stat_de_210" localSheetId="21">[2]francia!#REF!</definedName>
    <definedName name="stat_de_210" localSheetId="22">[2]francia!#REF!</definedName>
    <definedName name="stat_de_210" localSheetId="23">[2]francia!#REF!</definedName>
    <definedName name="stat_de_210" localSheetId="7">[2]francia!#REF!</definedName>
    <definedName name="stat_de_210" localSheetId="31">[2]francia!#REF!</definedName>
    <definedName name="stat_de_210">[2]francia!#REF!</definedName>
    <definedName name="stat_de_211" localSheetId="0">[2]spagna!#REF!</definedName>
    <definedName name="stat_de_211" localSheetId="17">[2]spagna!#REF!</definedName>
    <definedName name="stat_de_211" localSheetId="26">[2]spagna!#REF!</definedName>
    <definedName name="stat_de_211" localSheetId="27">[2]spagna!#REF!</definedName>
    <definedName name="stat_de_211" localSheetId="28">[2]spagna!#REF!</definedName>
    <definedName name="stat_de_211" localSheetId="20">[2]spagna!#REF!</definedName>
    <definedName name="stat_de_211" localSheetId="21">[2]spagna!#REF!</definedName>
    <definedName name="stat_de_211" localSheetId="22">[2]spagna!#REF!</definedName>
    <definedName name="stat_de_211" localSheetId="23">[2]spagna!#REF!</definedName>
    <definedName name="stat_de_211" localSheetId="7">[2]spagna!#REF!</definedName>
    <definedName name="stat_de_211" localSheetId="31">[2]spagna!#REF!</definedName>
    <definedName name="stat_de_211">[2]spagna!#REF!</definedName>
    <definedName name="stat_de_212" localSheetId="0">[2]canada!#REF!</definedName>
    <definedName name="stat_de_212" localSheetId="17">[2]canada!#REF!</definedName>
    <definedName name="stat_de_212" localSheetId="26">[2]canada!#REF!</definedName>
    <definedName name="stat_de_212" localSheetId="27">[2]canada!#REF!</definedName>
    <definedName name="stat_de_212" localSheetId="28">[2]canada!#REF!</definedName>
    <definedName name="stat_de_212" localSheetId="20">[2]canada!#REF!</definedName>
    <definedName name="stat_de_212" localSheetId="21">[2]canada!#REF!</definedName>
    <definedName name="stat_de_212" localSheetId="22">[2]canada!#REF!</definedName>
    <definedName name="stat_de_212" localSheetId="23">[2]canada!#REF!</definedName>
    <definedName name="stat_de_212" localSheetId="7">[2]canada!#REF!</definedName>
    <definedName name="stat_de_212" localSheetId="31">[2]canada!#REF!</definedName>
    <definedName name="stat_de_212">[2]canada!#REF!</definedName>
    <definedName name="stat_dk_209" localSheetId="0">[2]usa!#REF!</definedName>
    <definedName name="stat_dk_209" localSheetId="17">[2]usa!#REF!</definedName>
    <definedName name="stat_dk_209" localSheetId="26">[2]usa!#REF!</definedName>
    <definedName name="stat_dk_209" localSheetId="27">[2]usa!#REF!</definedName>
    <definedName name="stat_dk_209" localSheetId="28">[2]usa!#REF!</definedName>
    <definedName name="stat_dk_209" localSheetId="20">[2]usa!#REF!</definedName>
    <definedName name="stat_dk_209" localSheetId="21">[2]usa!#REF!</definedName>
    <definedName name="stat_dk_209" localSheetId="22">[2]usa!#REF!</definedName>
    <definedName name="stat_dk_209" localSheetId="23">[2]usa!#REF!</definedName>
    <definedName name="stat_dk_209" localSheetId="7">[2]usa!#REF!</definedName>
    <definedName name="stat_dk_209" localSheetId="31">[2]usa!#REF!</definedName>
    <definedName name="stat_dk_209">[2]usa!#REF!</definedName>
    <definedName name="stat_dk_210" localSheetId="0">[2]francia!#REF!</definedName>
    <definedName name="stat_dk_210" localSheetId="17">[2]francia!#REF!</definedName>
    <definedName name="stat_dk_210" localSheetId="26">[2]francia!#REF!</definedName>
    <definedName name="stat_dk_210" localSheetId="27">[2]francia!#REF!</definedName>
    <definedName name="stat_dk_210" localSheetId="28">[2]francia!#REF!</definedName>
    <definedName name="stat_dk_210" localSheetId="20">[2]francia!#REF!</definedName>
    <definedName name="stat_dk_210" localSheetId="21">[2]francia!#REF!</definedName>
    <definedName name="stat_dk_210" localSheetId="22">[2]francia!#REF!</definedName>
    <definedName name="stat_dk_210" localSheetId="23">[2]francia!#REF!</definedName>
    <definedName name="stat_dk_210" localSheetId="7">[2]francia!#REF!</definedName>
    <definedName name="stat_dk_210" localSheetId="31">[2]francia!#REF!</definedName>
    <definedName name="stat_dk_210">[2]francia!#REF!</definedName>
    <definedName name="stat_dk_211" localSheetId="0">[2]spagna!#REF!</definedName>
    <definedName name="stat_dk_211" localSheetId="17">[2]spagna!#REF!</definedName>
    <definedName name="stat_dk_211" localSheetId="26">[2]spagna!#REF!</definedName>
    <definedName name="stat_dk_211" localSheetId="27">[2]spagna!#REF!</definedName>
    <definedName name="stat_dk_211" localSheetId="28">[2]spagna!#REF!</definedName>
    <definedName name="stat_dk_211" localSheetId="20">[2]spagna!#REF!</definedName>
    <definedName name="stat_dk_211" localSheetId="21">[2]spagna!#REF!</definedName>
    <definedName name="stat_dk_211" localSheetId="22">[2]spagna!#REF!</definedName>
    <definedName name="stat_dk_211" localSheetId="23">[2]spagna!#REF!</definedName>
    <definedName name="stat_dk_211" localSheetId="7">[2]spagna!#REF!</definedName>
    <definedName name="stat_dk_211" localSheetId="31">[2]spagna!#REF!</definedName>
    <definedName name="stat_dk_211">[2]spagna!#REF!</definedName>
    <definedName name="stat_dk_212" localSheetId="0">[2]canada!#REF!</definedName>
    <definedName name="stat_dk_212" localSheetId="17">[2]canada!#REF!</definedName>
    <definedName name="stat_dk_212" localSheetId="26">[2]canada!#REF!</definedName>
    <definedName name="stat_dk_212" localSheetId="27">[2]canada!#REF!</definedName>
    <definedName name="stat_dk_212" localSheetId="28">[2]canada!#REF!</definedName>
    <definedName name="stat_dk_212" localSheetId="20">[2]canada!#REF!</definedName>
    <definedName name="stat_dk_212" localSheetId="21">[2]canada!#REF!</definedName>
    <definedName name="stat_dk_212" localSheetId="22">[2]canada!#REF!</definedName>
    <definedName name="stat_dk_212" localSheetId="23">[2]canada!#REF!</definedName>
    <definedName name="stat_dk_212" localSheetId="7">[2]canada!#REF!</definedName>
    <definedName name="stat_dk_212" localSheetId="31">[2]canada!#REF!</definedName>
    <definedName name="stat_dk_212">[2]canada!#REF!</definedName>
    <definedName name="stat_es_209" localSheetId="0">[2]usa!#REF!</definedName>
    <definedName name="stat_es_209" localSheetId="17">[2]usa!#REF!</definedName>
    <definedName name="stat_es_209" localSheetId="26">[2]usa!#REF!</definedName>
    <definedName name="stat_es_209" localSheetId="27">[2]usa!#REF!</definedName>
    <definedName name="stat_es_209" localSheetId="28">[2]usa!#REF!</definedName>
    <definedName name="stat_es_209" localSheetId="20">[2]usa!#REF!</definedName>
    <definedName name="stat_es_209" localSheetId="21">[2]usa!#REF!</definedName>
    <definedName name="stat_es_209" localSheetId="22">[2]usa!#REF!</definedName>
    <definedName name="stat_es_209" localSheetId="23">[2]usa!#REF!</definedName>
    <definedName name="stat_es_209" localSheetId="7">[2]usa!#REF!</definedName>
    <definedName name="stat_es_209" localSheetId="31">[2]usa!#REF!</definedName>
    <definedName name="stat_es_209">[2]usa!#REF!</definedName>
    <definedName name="stat_es_210" localSheetId="0">[2]francia!#REF!</definedName>
    <definedName name="stat_es_210" localSheetId="17">[2]francia!#REF!</definedName>
    <definedName name="stat_es_210" localSheetId="26">[2]francia!#REF!</definedName>
    <definedName name="stat_es_210" localSheetId="27">[2]francia!#REF!</definedName>
    <definedName name="stat_es_210" localSheetId="28">[2]francia!#REF!</definedName>
    <definedName name="stat_es_210" localSheetId="20">[2]francia!#REF!</definedName>
    <definedName name="stat_es_210" localSheetId="21">[2]francia!#REF!</definedName>
    <definedName name="stat_es_210" localSheetId="22">[2]francia!#REF!</definedName>
    <definedName name="stat_es_210" localSheetId="23">[2]francia!#REF!</definedName>
    <definedName name="stat_es_210" localSheetId="7">[2]francia!#REF!</definedName>
    <definedName name="stat_es_210" localSheetId="31">[2]francia!#REF!</definedName>
    <definedName name="stat_es_210">[2]francia!#REF!</definedName>
    <definedName name="stat_es_211" localSheetId="0">[2]spagna!#REF!</definedName>
    <definedName name="stat_es_211" localSheetId="17">[2]spagna!#REF!</definedName>
    <definedName name="stat_es_211" localSheetId="26">[2]spagna!#REF!</definedName>
    <definedName name="stat_es_211" localSheetId="27">[2]spagna!#REF!</definedName>
    <definedName name="stat_es_211" localSheetId="28">[2]spagna!#REF!</definedName>
    <definedName name="stat_es_211" localSheetId="20">[2]spagna!#REF!</definedName>
    <definedName name="stat_es_211" localSheetId="21">[2]spagna!#REF!</definedName>
    <definedName name="stat_es_211" localSheetId="22">[2]spagna!#REF!</definedName>
    <definedName name="stat_es_211" localSheetId="23">[2]spagna!#REF!</definedName>
    <definedName name="stat_es_211" localSheetId="7">[2]spagna!#REF!</definedName>
    <definedName name="stat_es_211" localSheetId="31">[2]spagna!#REF!</definedName>
    <definedName name="stat_es_211">[2]spagna!#REF!</definedName>
    <definedName name="stat_es_212" localSheetId="0">[2]canada!#REF!</definedName>
    <definedName name="stat_es_212" localSheetId="17">[2]canada!#REF!</definedName>
    <definedName name="stat_es_212" localSheetId="26">[2]canada!#REF!</definedName>
    <definedName name="stat_es_212" localSheetId="27">[2]canada!#REF!</definedName>
    <definedName name="stat_es_212" localSheetId="28">[2]canada!#REF!</definedName>
    <definedName name="stat_es_212" localSheetId="20">[2]canada!#REF!</definedName>
    <definedName name="stat_es_212" localSheetId="21">[2]canada!#REF!</definedName>
    <definedName name="stat_es_212" localSheetId="22">[2]canada!#REF!</definedName>
    <definedName name="stat_es_212" localSheetId="23">[2]canada!#REF!</definedName>
    <definedName name="stat_es_212" localSheetId="7">[2]canada!#REF!</definedName>
    <definedName name="stat_es_212" localSheetId="31">[2]canada!#REF!</definedName>
    <definedName name="stat_es_212">[2]canada!#REF!</definedName>
    <definedName name="stat_fi_209" localSheetId="0">[2]usa!#REF!</definedName>
    <definedName name="stat_fi_209" localSheetId="17">[2]usa!#REF!</definedName>
    <definedName name="stat_fi_209" localSheetId="26">[2]usa!#REF!</definedName>
    <definedName name="stat_fi_209" localSheetId="27">[2]usa!#REF!</definedName>
    <definedName name="stat_fi_209" localSheetId="28">[2]usa!#REF!</definedName>
    <definedName name="stat_fi_209" localSheetId="20">[2]usa!#REF!</definedName>
    <definedName name="stat_fi_209" localSheetId="21">[2]usa!#REF!</definedName>
    <definedName name="stat_fi_209" localSheetId="22">[2]usa!#REF!</definedName>
    <definedName name="stat_fi_209" localSheetId="23">[2]usa!#REF!</definedName>
    <definedName name="stat_fi_209" localSheetId="7">[2]usa!#REF!</definedName>
    <definedName name="stat_fi_209" localSheetId="31">[2]usa!#REF!</definedName>
    <definedName name="stat_fi_209">[2]usa!#REF!</definedName>
    <definedName name="stat_fi_210" localSheetId="0">[2]francia!#REF!</definedName>
    <definedName name="stat_fi_210" localSheetId="17">[2]francia!#REF!</definedName>
    <definedName name="stat_fi_210" localSheetId="26">[2]francia!#REF!</definedName>
    <definedName name="stat_fi_210" localSheetId="27">[2]francia!#REF!</definedName>
    <definedName name="stat_fi_210" localSheetId="28">[2]francia!#REF!</definedName>
    <definedName name="stat_fi_210" localSheetId="20">[2]francia!#REF!</definedName>
    <definedName name="stat_fi_210" localSheetId="21">[2]francia!#REF!</definedName>
    <definedName name="stat_fi_210" localSheetId="22">[2]francia!#REF!</definedName>
    <definedName name="stat_fi_210" localSheetId="23">[2]francia!#REF!</definedName>
    <definedName name="stat_fi_210" localSheetId="7">[2]francia!#REF!</definedName>
    <definedName name="stat_fi_210" localSheetId="31">[2]francia!#REF!</definedName>
    <definedName name="stat_fi_210">[2]francia!#REF!</definedName>
    <definedName name="stat_fi_211" localSheetId="0">[2]spagna!#REF!</definedName>
    <definedName name="stat_fi_211" localSheetId="17">[2]spagna!#REF!</definedName>
    <definedName name="stat_fi_211" localSheetId="26">[2]spagna!#REF!</definedName>
    <definedName name="stat_fi_211" localSheetId="27">[2]spagna!#REF!</definedName>
    <definedName name="stat_fi_211" localSheetId="28">[2]spagna!#REF!</definedName>
    <definedName name="stat_fi_211" localSheetId="20">[2]spagna!#REF!</definedName>
    <definedName name="stat_fi_211" localSheetId="21">[2]spagna!#REF!</definedName>
    <definedName name="stat_fi_211" localSheetId="22">[2]spagna!#REF!</definedName>
    <definedName name="stat_fi_211" localSheetId="23">[2]spagna!#REF!</definedName>
    <definedName name="stat_fi_211" localSheetId="7">[2]spagna!#REF!</definedName>
    <definedName name="stat_fi_211" localSheetId="31">[2]spagna!#REF!</definedName>
    <definedName name="stat_fi_211">[2]spagna!#REF!</definedName>
    <definedName name="stat_fi_212" localSheetId="0">[2]canada!#REF!</definedName>
    <definedName name="stat_fi_212" localSheetId="17">[2]canada!#REF!</definedName>
    <definedName name="stat_fi_212" localSheetId="26">[2]canada!#REF!</definedName>
    <definedName name="stat_fi_212" localSheetId="27">[2]canada!#REF!</definedName>
    <definedName name="stat_fi_212" localSheetId="28">[2]canada!#REF!</definedName>
    <definedName name="stat_fi_212" localSheetId="20">[2]canada!#REF!</definedName>
    <definedName name="stat_fi_212" localSheetId="21">[2]canada!#REF!</definedName>
    <definedName name="stat_fi_212" localSheetId="22">[2]canada!#REF!</definedName>
    <definedName name="stat_fi_212" localSheetId="23">[2]canada!#REF!</definedName>
    <definedName name="stat_fi_212" localSheetId="7">[2]canada!#REF!</definedName>
    <definedName name="stat_fi_212" localSheetId="31">[2]canada!#REF!</definedName>
    <definedName name="stat_fi_212">[2]canada!#REF!</definedName>
    <definedName name="stat_fr_209" localSheetId="0">[2]usa!#REF!</definedName>
    <definedName name="stat_fr_209" localSheetId="17">[2]usa!#REF!</definedName>
    <definedName name="stat_fr_209" localSheetId="26">[2]usa!#REF!</definedName>
    <definedName name="stat_fr_209" localSheetId="27">[2]usa!#REF!</definedName>
    <definedName name="stat_fr_209" localSheetId="28">[2]usa!#REF!</definedName>
    <definedName name="stat_fr_209" localSheetId="20">[2]usa!#REF!</definedName>
    <definedName name="stat_fr_209" localSheetId="21">[2]usa!#REF!</definedName>
    <definedName name="stat_fr_209" localSheetId="22">[2]usa!#REF!</definedName>
    <definedName name="stat_fr_209" localSheetId="23">[2]usa!#REF!</definedName>
    <definedName name="stat_fr_209" localSheetId="7">[2]usa!#REF!</definedName>
    <definedName name="stat_fr_209" localSheetId="31">[2]usa!#REF!</definedName>
    <definedName name="stat_fr_209">[2]usa!#REF!</definedName>
    <definedName name="stat_fr_210" localSheetId="0">[2]francia!#REF!</definedName>
    <definedName name="stat_fr_210" localSheetId="17">[2]francia!#REF!</definedName>
    <definedName name="stat_fr_210" localSheetId="26">[2]francia!#REF!</definedName>
    <definedName name="stat_fr_210" localSheetId="27">[2]francia!#REF!</definedName>
    <definedName name="stat_fr_210" localSheetId="28">[2]francia!#REF!</definedName>
    <definedName name="stat_fr_210" localSheetId="20">[2]francia!#REF!</definedName>
    <definedName name="stat_fr_210" localSheetId="21">[2]francia!#REF!</definedName>
    <definedName name="stat_fr_210" localSheetId="22">[2]francia!#REF!</definedName>
    <definedName name="stat_fr_210" localSheetId="23">[2]francia!#REF!</definedName>
    <definedName name="stat_fr_210" localSheetId="7">[2]francia!#REF!</definedName>
    <definedName name="stat_fr_210" localSheetId="31">[2]francia!#REF!</definedName>
    <definedName name="stat_fr_210">[2]francia!#REF!</definedName>
    <definedName name="stat_fr_211" localSheetId="0">[2]spagna!#REF!</definedName>
    <definedName name="stat_fr_211" localSheetId="17">[2]spagna!#REF!</definedName>
    <definedName name="stat_fr_211" localSheetId="26">[2]spagna!#REF!</definedName>
    <definedName name="stat_fr_211" localSheetId="27">[2]spagna!#REF!</definedName>
    <definedName name="stat_fr_211" localSheetId="28">[2]spagna!#REF!</definedName>
    <definedName name="stat_fr_211" localSheetId="20">[2]spagna!#REF!</definedName>
    <definedName name="stat_fr_211" localSheetId="21">[2]spagna!#REF!</definedName>
    <definedName name="stat_fr_211" localSheetId="22">[2]spagna!#REF!</definedName>
    <definedName name="stat_fr_211" localSheetId="23">[2]spagna!#REF!</definedName>
    <definedName name="stat_fr_211" localSheetId="7">[2]spagna!#REF!</definedName>
    <definedName name="stat_fr_211" localSheetId="31">[2]spagna!#REF!</definedName>
    <definedName name="stat_fr_211">[2]spagna!#REF!</definedName>
    <definedName name="stat_fr_212" localSheetId="0">[2]canada!#REF!</definedName>
    <definedName name="stat_fr_212" localSheetId="17">[2]canada!#REF!</definedName>
    <definedName name="stat_fr_212" localSheetId="26">[2]canada!#REF!</definedName>
    <definedName name="stat_fr_212" localSheetId="27">[2]canada!#REF!</definedName>
    <definedName name="stat_fr_212" localSheetId="28">[2]canada!#REF!</definedName>
    <definedName name="stat_fr_212" localSheetId="20">[2]canada!#REF!</definedName>
    <definedName name="stat_fr_212" localSheetId="21">[2]canada!#REF!</definedName>
    <definedName name="stat_fr_212" localSheetId="22">[2]canada!#REF!</definedName>
    <definedName name="stat_fr_212" localSheetId="23">[2]canada!#REF!</definedName>
    <definedName name="stat_fr_212" localSheetId="7">[2]canada!#REF!</definedName>
    <definedName name="stat_fr_212" localSheetId="31">[2]canada!#REF!</definedName>
    <definedName name="stat_fr_212">[2]canada!#REF!</definedName>
    <definedName name="stat_gb_209" localSheetId="0">[2]usa!#REF!</definedName>
    <definedName name="stat_gb_209" localSheetId="17">[2]usa!#REF!</definedName>
    <definedName name="stat_gb_209" localSheetId="26">[2]usa!#REF!</definedName>
    <definedName name="stat_gb_209" localSheetId="27">[2]usa!#REF!</definedName>
    <definedName name="stat_gb_209" localSheetId="28">[2]usa!#REF!</definedName>
    <definedName name="stat_gb_209" localSheetId="20">[2]usa!#REF!</definedName>
    <definedName name="stat_gb_209" localSheetId="21">[2]usa!#REF!</definedName>
    <definedName name="stat_gb_209" localSheetId="22">[2]usa!#REF!</definedName>
    <definedName name="stat_gb_209" localSheetId="23">[2]usa!#REF!</definedName>
    <definedName name="stat_gb_209" localSheetId="7">[2]usa!#REF!</definedName>
    <definedName name="stat_gb_209" localSheetId="31">[2]usa!#REF!</definedName>
    <definedName name="stat_gb_209">[2]usa!#REF!</definedName>
    <definedName name="stat_gb_210" localSheetId="0">[2]francia!#REF!</definedName>
    <definedName name="stat_gb_210" localSheetId="17">[2]francia!#REF!</definedName>
    <definedName name="stat_gb_210" localSheetId="26">[2]francia!#REF!</definedName>
    <definedName name="stat_gb_210" localSheetId="27">[2]francia!#REF!</definedName>
    <definedName name="stat_gb_210" localSheetId="28">[2]francia!#REF!</definedName>
    <definedName name="stat_gb_210" localSheetId="20">[2]francia!#REF!</definedName>
    <definedName name="stat_gb_210" localSheetId="21">[2]francia!#REF!</definedName>
    <definedName name="stat_gb_210" localSheetId="22">[2]francia!#REF!</definedName>
    <definedName name="stat_gb_210" localSheetId="23">[2]francia!#REF!</definedName>
    <definedName name="stat_gb_210" localSheetId="7">[2]francia!#REF!</definedName>
    <definedName name="stat_gb_210" localSheetId="31">[2]francia!#REF!</definedName>
    <definedName name="stat_gb_210">[2]francia!#REF!</definedName>
    <definedName name="stat_gb_211" localSheetId="0">[2]spagna!#REF!</definedName>
    <definedName name="stat_gb_211" localSheetId="17">[2]spagna!#REF!</definedName>
    <definedName name="stat_gb_211" localSheetId="26">[2]spagna!#REF!</definedName>
    <definedName name="stat_gb_211" localSheetId="27">[2]spagna!#REF!</definedName>
    <definedName name="stat_gb_211" localSheetId="28">[2]spagna!#REF!</definedName>
    <definedName name="stat_gb_211" localSheetId="20">[2]spagna!#REF!</definedName>
    <definedName name="stat_gb_211" localSheetId="21">[2]spagna!#REF!</definedName>
    <definedName name="stat_gb_211" localSheetId="22">[2]spagna!#REF!</definedName>
    <definedName name="stat_gb_211" localSheetId="23">[2]spagna!#REF!</definedName>
    <definedName name="stat_gb_211" localSheetId="7">[2]spagna!#REF!</definedName>
    <definedName name="stat_gb_211" localSheetId="31">[2]spagna!#REF!</definedName>
    <definedName name="stat_gb_211">[2]spagna!#REF!</definedName>
    <definedName name="stat_gb_212" localSheetId="0">[2]canada!#REF!</definedName>
    <definedName name="stat_gb_212" localSheetId="17">[2]canada!#REF!</definedName>
    <definedName name="stat_gb_212" localSheetId="26">[2]canada!#REF!</definedName>
    <definedName name="stat_gb_212" localSheetId="27">[2]canada!#REF!</definedName>
    <definedName name="stat_gb_212" localSheetId="28">[2]canada!#REF!</definedName>
    <definedName name="stat_gb_212" localSheetId="20">[2]canada!#REF!</definedName>
    <definedName name="stat_gb_212" localSheetId="21">[2]canada!#REF!</definedName>
    <definedName name="stat_gb_212" localSheetId="22">[2]canada!#REF!</definedName>
    <definedName name="stat_gb_212" localSheetId="23">[2]canada!#REF!</definedName>
    <definedName name="stat_gb_212" localSheetId="7">[2]canada!#REF!</definedName>
    <definedName name="stat_gb_212" localSheetId="31">[2]canada!#REF!</definedName>
    <definedName name="stat_gb_212">[2]canada!#REF!</definedName>
    <definedName name="stat_ie_209" localSheetId="0">[2]usa!#REF!</definedName>
    <definedName name="stat_ie_209" localSheetId="17">[2]usa!#REF!</definedName>
    <definedName name="stat_ie_209" localSheetId="26">[2]usa!#REF!</definedName>
    <definedName name="stat_ie_209" localSheetId="27">[2]usa!#REF!</definedName>
    <definedName name="stat_ie_209" localSheetId="28">[2]usa!#REF!</definedName>
    <definedName name="stat_ie_209" localSheetId="20">[2]usa!#REF!</definedName>
    <definedName name="stat_ie_209" localSheetId="21">[2]usa!#REF!</definedName>
    <definedName name="stat_ie_209" localSheetId="22">[2]usa!#REF!</definedName>
    <definedName name="stat_ie_209" localSheetId="23">[2]usa!#REF!</definedName>
    <definedName name="stat_ie_209" localSheetId="7">[2]usa!#REF!</definedName>
    <definedName name="stat_ie_209" localSheetId="31">[2]usa!#REF!</definedName>
    <definedName name="stat_ie_209">[2]usa!#REF!</definedName>
    <definedName name="stat_ie_210" localSheetId="0">[2]francia!#REF!</definedName>
    <definedName name="stat_ie_210" localSheetId="17">[2]francia!#REF!</definedName>
    <definedName name="stat_ie_210" localSheetId="26">[2]francia!#REF!</definedName>
    <definedName name="stat_ie_210" localSheetId="27">[2]francia!#REF!</definedName>
    <definedName name="stat_ie_210" localSheetId="28">[2]francia!#REF!</definedName>
    <definedName name="stat_ie_210" localSheetId="20">[2]francia!#REF!</definedName>
    <definedName name="stat_ie_210" localSheetId="21">[2]francia!#REF!</definedName>
    <definedName name="stat_ie_210" localSheetId="22">[2]francia!#REF!</definedName>
    <definedName name="stat_ie_210" localSheetId="23">[2]francia!#REF!</definedName>
    <definedName name="stat_ie_210" localSheetId="7">[2]francia!#REF!</definedName>
    <definedName name="stat_ie_210" localSheetId="31">[2]francia!#REF!</definedName>
    <definedName name="stat_ie_210">[2]francia!#REF!</definedName>
    <definedName name="stat_ie_211" localSheetId="0">[2]spagna!#REF!</definedName>
    <definedName name="stat_ie_211" localSheetId="17">[2]spagna!#REF!</definedName>
    <definedName name="stat_ie_211" localSheetId="26">[2]spagna!#REF!</definedName>
    <definedName name="stat_ie_211" localSheetId="27">[2]spagna!#REF!</definedName>
    <definedName name="stat_ie_211" localSheetId="28">[2]spagna!#REF!</definedName>
    <definedName name="stat_ie_211" localSheetId="20">[2]spagna!#REF!</definedName>
    <definedName name="stat_ie_211" localSheetId="21">[2]spagna!#REF!</definedName>
    <definedName name="stat_ie_211" localSheetId="22">[2]spagna!#REF!</definedName>
    <definedName name="stat_ie_211" localSheetId="23">[2]spagna!#REF!</definedName>
    <definedName name="stat_ie_211" localSheetId="7">[2]spagna!#REF!</definedName>
    <definedName name="stat_ie_211" localSheetId="31">[2]spagna!#REF!</definedName>
    <definedName name="stat_ie_211">[2]spagna!#REF!</definedName>
    <definedName name="stat_ie_212" localSheetId="0">[2]canada!#REF!</definedName>
    <definedName name="stat_ie_212" localSheetId="17">[2]canada!#REF!</definedName>
    <definedName name="stat_ie_212" localSheetId="26">[2]canada!#REF!</definedName>
    <definedName name="stat_ie_212" localSheetId="27">[2]canada!#REF!</definedName>
    <definedName name="stat_ie_212" localSheetId="28">[2]canada!#REF!</definedName>
    <definedName name="stat_ie_212" localSheetId="20">[2]canada!#REF!</definedName>
    <definedName name="stat_ie_212" localSheetId="21">[2]canada!#REF!</definedName>
    <definedName name="stat_ie_212" localSheetId="22">[2]canada!#REF!</definedName>
    <definedName name="stat_ie_212" localSheetId="23">[2]canada!#REF!</definedName>
    <definedName name="stat_ie_212" localSheetId="7">[2]canada!#REF!</definedName>
    <definedName name="stat_ie_212" localSheetId="31">[2]canada!#REF!</definedName>
    <definedName name="stat_ie_212">[2]canada!#REF!</definedName>
    <definedName name="stat_il_209" localSheetId="0">[2]usa!#REF!</definedName>
    <definedName name="stat_il_209" localSheetId="17">[2]usa!#REF!</definedName>
    <definedName name="stat_il_209" localSheetId="26">[2]usa!#REF!</definedName>
    <definedName name="stat_il_209" localSheetId="27">[2]usa!#REF!</definedName>
    <definedName name="stat_il_209" localSheetId="28">[2]usa!#REF!</definedName>
    <definedName name="stat_il_209" localSheetId="20">[2]usa!#REF!</definedName>
    <definedName name="stat_il_209" localSheetId="21">[2]usa!#REF!</definedName>
    <definedName name="stat_il_209" localSheetId="22">[2]usa!#REF!</definedName>
    <definedName name="stat_il_209" localSheetId="23">[2]usa!#REF!</definedName>
    <definedName name="stat_il_209" localSheetId="7">[2]usa!#REF!</definedName>
    <definedName name="stat_il_209" localSheetId="31">[2]usa!#REF!</definedName>
    <definedName name="stat_il_209">[2]usa!#REF!</definedName>
    <definedName name="stat_il_210" localSheetId="0">[2]francia!#REF!</definedName>
    <definedName name="stat_il_210" localSheetId="17">[2]francia!#REF!</definedName>
    <definedName name="stat_il_210" localSheetId="26">[2]francia!#REF!</definedName>
    <definedName name="stat_il_210" localSheetId="27">[2]francia!#REF!</definedName>
    <definedName name="stat_il_210" localSheetId="28">[2]francia!#REF!</definedName>
    <definedName name="stat_il_210" localSheetId="20">[2]francia!#REF!</definedName>
    <definedName name="stat_il_210" localSheetId="21">[2]francia!#REF!</definedName>
    <definedName name="stat_il_210" localSheetId="22">[2]francia!#REF!</definedName>
    <definedName name="stat_il_210" localSheetId="23">[2]francia!#REF!</definedName>
    <definedName name="stat_il_210" localSheetId="7">[2]francia!#REF!</definedName>
    <definedName name="stat_il_210" localSheetId="31">[2]francia!#REF!</definedName>
    <definedName name="stat_il_210">[2]francia!#REF!</definedName>
    <definedName name="stat_il_211" localSheetId="0">[2]spagna!#REF!</definedName>
    <definedName name="stat_il_211" localSheetId="17">[2]spagna!#REF!</definedName>
    <definedName name="stat_il_211" localSheetId="26">[2]spagna!#REF!</definedName>
    <definedName name="stat_il_211" localSheetId="27">[2]spagna!#REF!</definedName>
    <definedName name="stat_il_211" localSheetId="28">[2]spagna!#REF!</definedName>
    <definedName name="stat_il_211" localSheetId="20">[2]spagna!#REF!</definedName>
    <definedName name="stat_il_211" localSheetId="21">[2]spagna!#REF!</definedName>
    <definedName name="stat_il_211" localSheetId="22">[2]spagna!#REF!</definedName>
    <definedName name="stat_il_211" localSheetId="23">[2]spagna!#REF!</definedName>
    <definedName name="stat_il_211" localSheetId="7">[2]spagna!#REF!</definedName>
    <definedName name="stat_il_211" localSheetId="31">[2]spagna!#REF!</definedName>
    <definedName name="stat_il_211">[2]spagna!#REF!</definedName>
    <definedName name="stat_il_212" localSheetId="0">[2]canada!#REF!</definedName>
    <definedName name="stat_il_212" localSheetId="17">[2]canada!#REF!</definedName>
    <definedName name="stat_il_212" localSheetId="26">[2]canada!#REF!</definedName>
    <definedName name="stat_il_212" localSheetId="27">[2]canada!#REF!</definedName>
    <definedName name="stat_il_212" localSheetId="28">[2]canada!#REF!</definedName>
    <definedName name="stat_il_212" localSheetId="20">[2]canada!#REF!</definedName>
    <definedName name="stat_il_212" localSheetId="21">[2]canada!#REF!</definedName>
    <definedName name="stat_il_212" localSheetId="22">[2]canada!#REF!</definedName>
    <definedName name="stat_il_212" localSheetId="23">[2]canada!#REF!</definedName>
    <definedName name="stat_il_212" localSheetId="7">[2]canada!#REF!</definedName>
    <definedName name="stat_il_212" localSheetId="31">[2]canada!#REF!</definedName>
    <definedName name="stat_il_212">[2]canada!#REF!</definedName>
    <definedName name="stat_is_209" localSheetId="0">[2]usa!#REF!</definedName>
    <definedName name="stat_is_209" localSheetId="17">[2]usa!#REF!</definedName>
    <definedName name="stat_is_209" localSheetId="26">[2]usa!#REF!</definedName>
    <definedName name="stat_is_209" localSheetId="27">[2]usa!#REF!</definedName>
    <definedName name="stat_is_209" localSheetId="28">[2]usa!#REF!</definedName>
    <definedName name="stat_is_209" localSheetId="20">[2]usa!#REF!</definedName>
    <definedName name="stat_is_209" localSheetId="21">[2]usa!#REF!</definedName>
    <definedName name="stat_is_209" localSheetId="22">[2]usa!#REF!</definedName>
    <definedName name="stat_is_209" localSheetId="23">[2]usa!#REF!</definedName>
    <definedName name="stat_is_209" localSheetId="7">[2]usa!#REF!</definedName>
    <definedName name="stat_is_209" localSheetId="31">[2]usa!#REF!</definedName>
    <definedName name="stat_is_209">[2]usa!#REF!</definedName>
    <definedName name="stat_is_210" localSheetId="0">[2]francia!#REF!</definedName>
    <definedName name="stat_is_210" localSheetId="17">[2]francia!#REF!</definedName>
    <definedName name="stat_is_210" localSheetId="26">[2]francia!#REF!</definedName>
    <definedName name="stat_is_210" localSheetId="27">[2]francia!#REF!</definedName>
    <definedName name="stat_is_210" localSheetId="28">[2]francia!#REF!</definedName>
    <definedName name="stat_is_210" localSheetId="20">[2]francia!#REF!</definedName>
    <definedName name="stat_is_210" localSheetId="21">[2]francia!#REF!</definedName>
    <definedName name="stat_is_210" localSheetId="22">[2]francia!#REF!</definedName>
    <definedName name="stat_is_210" localSheetId="23">[2]francia!#REF!</definedName>
    <definedName name="stat_is_210" localSheetId="7">[2]francia!#REF!</definedName>
    <definedName name="stat_is_210" localSheetId="31">[2]francia!#REF!</definedName>
    <definedName name="stat_is_210">[2]francia!#REF!</definedName>
    <definedName name="stat_is_211" localSheetId="0">[2]spagna!#REF!</definedName>
    <definedName name="stat_is_211" localSheetId="17">[2]spagna!#REF!</definedName>
    <definedName name="stat_is_211" localSheetId="26">[2]spagna!#REF!</definedName>
    <definedName name="stat_is_211" localSheetId="27">[2]spagna!#REF!</definedName>
    <definedName name="stat_is_211" localSheetId="28">[2]spagna!#REF!</definedName>
    <definedName name="stat_is_211" localSheetId="20">[2]spagna!#REF!</definedName>
    <definedName name="stat_is_211" localSheetId="21">[2]spagna!#REF!</definedName>
    <definedName name="stat_is_211" localSheetId="22">[2]spagna!#REF!</definedName>
    <definedName name="stat_is_211" localSheetId="23">[2]spagna!#REF!</definedName>
    <definedName name="stat_is_211" localSheetId="7">[2]spagna!#REF!</definedName>
    <definedName name="stat_is_211" localSheetId="31">[2]spagna!#REF!</definedName>
    <definedName name="stat_is_211">[2]spagna!#REF!</definedName>
    <definedName name="stat_is_212" localSheetId="0">[2]canada!#REF!</definedName>
    <definedName name="stat_is_212" localSheetId="17">[2]canada!#REF!</definedName>
    <definedName name="stat_is_212" localSheetId="26">[2]canada!#REF!</definedName>
    <definedName name="stat_is_212" localSheetId="27">[2]canada!#REF!</definedName>
    <definedName name="stat_is_212" localSheetId="28">[2]canada!#REF!</definedName>
    <definedName name="stat_is_212" localSheetId="20">[2]canada!#REF!</definedName>
    <definedName name="stat_is_212" localSheetId="21">[2]canada!#REF!</definedName>
    <definedName name="stat_is_212" localSheetId="22">[2]canada!#REF!</definedName>
    <definedName name="stat_is_212" localSheetId="23">[2]canada!#REF!</definedName>
    <definedName name="stat_is_212" localSheetId="7">[2]canada!#REF!</definedName>
    <definedName name="stat_is_212" localSheetId="31">[2]canada!#REF!</definedName>
    <definedName name="stat_is_212">[2]canada!#REF!</definedName>
    <definedName name="stat_it_209" localSheetId="0">[2]usa!#REF!</definedName>
    <definedName name="stat_it_209" localSheetId="17">[2]usa!#REF!</definedName>
    <definedName name="stat_it_209" localSheetId="26">[2]usa!#REF!</definedName>
    <definedName name="stat_it_209" localSheetId="27">[2]usa!#REF!</definedName>
    <definedName name="stat_it_209" localSheetId="28">[2]usa!#REF!</definedName>
    <definedName name="stat_it_209" localSheetId="20">[2]usa!#REF!</definedName>
    <definedName name="stat_it_209" localSheetId="21">[2]usa!#REF!</definedName>
    <definedName name="stat_it_209" localSheetId="22">[2]usa!#REF!</definedName>
    <definedName name="stat_it_209" localSheetId="23">[2]usa!#REF!</definedName>
    <definedName name="stat_it_209" localSheetId="7">[2]usa!#REF!</definedName>
    <definedName name="stat_it_209" localSheetId="31">[2]usa!#REF!</definedName>
    <definedName name="stat_it_209">[2]usa!#REF!</definedName>
    <definedName name="stat_it_210" localSheetId="0">[2]francia!#REF!</definedName>
    <definedName name="stat_it_210" localSheetId="17">[2]francia!#REF!</definedName>
    <definedName name="stat_it_210" localSheetId="26">[2]francia!#REF!</definedName>
    <definedName name="stat_it_210" localSheetId="27">[2]francia!#REF!</definedName>
    <definedName name="stat_it_210" localSheetId="28">[2]francia!#REF!</definedName>
    <definedName name="stat_it_210" localSheetId="20">[2]francia!#REF!</definedName>
    <definedName name="stat_it_210" localSheetId="21">[2]francia!#REF!</definedName>
    <definedName name="stat_it_210" localSheetId="22">[2]francia!#REF!</definedName>
    <definedName name="stat_it_210" localSheetId="23">[2]francia!#REF!</definedName>
    <definedName name="stat_it_210" localSheetId="7">[2]francia!#REF!</definedName>
    <definedName name="stat_it_210" localSheetId="31">[2]francia!#REF!</definedName>
    <definedName name="stat_it_210">[2]francia!#REF!</definedName>
    <definedName name="stat_it_211" localSheetId="0">[2]spagna!#REF!</definedName>
    <definedName name="stat_it_211" localSheetId="17">[2]spagna!#REF!</definedName>
    <definedName name="stat_it_211" localSheetId="26">[2]spagna!#REF!</definedName>
    <definedName name="stat_it_211" localSheetId="27">[2]spagna!#REF!</definedName>
    <definedName name="stat_it_211" localSheetId="28">[2]spagna!#REF!</definedName>
    <definedName name="stat_it_211" localSheetId="20">[2]spagna!#REF!</definedName>
    <definedName name="stat_it_211" localSheetId="21">[2]spagna!#REF!</definedName>
    <definedName name="stat_it_211" localSheetId="22">[2]spagna!#REF!</definedName>
    <definedName name="stat_it_211" localSheetId="23">[2]spagna!#REF!</definedName>
    <definedName name="stat_it_211" localSheetId="7">[2]spagna!#REF!</definedName>
    <definedName name="stat_it_211" localSheetId="31">[2]spagna!#REF!</definedName>
    <definedName name="stat_it_211">[2]spagna!#REF!</definedName>
    <definedName name="stat_it_212" localSheetId="0">[2]canada!#REF!</definedName>
    <definedName name="stat_it_212" localSheetId="17">[2]canada!#REF!</definedName>
    <definedName name="stat_it_212" localSheetId="26">[2]canada!#REF!</definedName>
    <definedName name="stat_it_212" localSheetId="27">[2]canada!#REF!</definedName>
    <definedName name="stat_it_212" localSheetId="28">[2]canada!#REF!</definedName>
    <definedName name="stat_it_212" localSheetId="20">[2]canada!#REF!</definedName>
    <definedName name="stat_it_212" localSheetId="21">[2]canada!#REF!</definedName>
    <definedName name="stat_it_212" localSheetId="22">[2]canada!#REF!</definedName>
    <definedName name="stat_it_212" localSheetId="23">[2]canada!#REF!</definedName>
    <definedName name="stat_it_212" localSheetId="7">[2]canada!#REF!</definedName>
    <definedName name="stat_it_212" localSheetId="31">[2]canada!#REF!</definedName>
    <definedName name="stat_it_212">[2]canada!#REF!</definedName>
    <definedName name="stat_nl_209" localSheetId="0">[2]usa!#REF!</definedName>
    <definedName name="stat_nl_209" localSheetId="17">[2]usa!#REF!</definedName>
    <definedName name="stat_nl_209" localSheetId="26">[2]usa!#REF!</definedName>
    <definedName name="stat_nl_209" localSheetId="27">[2]usa!#REF!</definedName>
    <definedName name="stat_nl_209" localSheetId="28">[2]usa!#REF!</definedName>
    <definedName name="stat_nl_209" localSheetId="20">[2]usa!#REF!</definedName>
    <definedName name="stat_nl_209" localSheetId="21">[2]usa!#REF!</definedName>
    <definedName name="stat_nl_209" localSheetId="22">[2]usa!#REF!</definedName>
    <definedName name="stat_nl_209" localSheetId="23">[2]usa!#REF!</definedName>
    <definedName name="stat_nl_209" localSheetId="7">[2]usa!#REF!</definedName>
    <definedName name="stat_nl_209" localSheetId="31">[2]usa!#REF!</definedName>
    <definedName name="stat_nl_209">[2]usa!#REF!</definedName>
    <definedName name="stat_nl_210" localSheetId="0">[2]francia!#REF!</definedName>
    <definedName name="stat_nl_210" localSheetId="17">[2]francia!#REF!</definedName>
    <definedName name="stat_nl_210" localSheetId="26">[2]francia!#REF!</definedName>
    <definedName name="stat_nl_210" localSheetId="27">[2]francia!#REF!</definedName>
    <definedName name="stat_nl_210" localSheetId="28">[2]francia!#REF!</definedName>
    <definedName name="stat_nl_210" localSheetId="20">[2]francia!#REF!</definedName>
    <definedName name="stat_nl_210" localSheetId="21">[2]francia!#REF!</definedName>
    <definedName name="stat_nl_210" localSheetId="22">[2]francia!#REF!</definedName>
    <definedName name="stat_nl_210" localSheetId="23">[2]francia!#REF!</definedName>
    <definedName name="stat_nl_210" localSheetId="7">[2]francia!#REF!</definedName>
    <definedName name="stat_nl_210" localSheetId="31">[2]francia!#REF!</definedName>
    <definedName name="stat_nl_210">[2]francia!#REF!</definedName>
    <definedName name="stat_nl_211" localSheetId="0">[2]spagna!#REF!</definedName>
    <definedName name="stat_nl_211" localSheetId="17">[2]spagna!#REF!</definedName>
    <definedName name="stat_nl_211" localSheetId="26">[2]spagna!#REF!</definedName>
    <definedName name="stat_nl_211" localSheetId="27">[2]spagna!#REF!</definedName>
    <definedName name="stat_nl_211" localSheetId="28">[2]spagna!#REF!</definedName>
    <definedName name="stat_nl_211" localSheetId="20">[2]spagna!#REF!</definedName>
    <definedName name="stat_nl_211" localSheetId="21">[2]spagna!#REF!</definedName>
    <definedName name="stat_nl_211" localSheetId="22">[2]spagna!#REF!</definedName>
    <definedName name="stat_nl_211" localSheetId="23">[2]spagna!#REF!</definedName>
    <definedName name="stat_nl_211" localSheetId="7">[2]spagna!#REF!</definedName>
    <definedName name="stat_nl_211" localSheetId="31">[2]spagna!#REF!</definedName>
    <definedName name="stat_nl_211">[2]spagna!#REF!</definedName>
    <definedName name="stat_nl_212" localSheetId="0">[2]canada!#REF!</definedName>
    <definedName name="stat_nl_212" localSheetId="17">[2]canada!#REF!</definedName>
    <definedName name="stat_nl_212" localSheetId="26">[2]canada!#REF!</definedName>
    <definedName name="stat_nl_212" localSheetId="27">[2]canada!#REF!</definedName>
    <definedName name="stat_nl_212" localSheetId="28">[2]canada!#REF!</definedName>
    <definedName name="stat_nl_212" localSheetId="20">[2]canada!#REF!</definedName>
    <definedName name="stat_nl_212" localSheetId="21">[2]canada!#REF!</definedName>
    <definedName name="stat_nl_212" localSheetId="22">[2]canada!#REF!</definedName>
    <definedName name="stat_nl_212" localSheetId="23">[2]canada!#REF!</definedName>
    <definedName name="stat_nl_212" localSheetId="7">[2]canada!#REF!</definedName>
    <definedName name="stat_nl_212" localSheetId="31">[2]canada!#REF!</definedName>
    <definedName name="stat_nl_212">[2]canada!#REF!</definedName>
    <definedName name="stat_no_209" localSheetId="0">[2]usa!#REF!</definedName>
    <definedName name="stat_no_209" localSheetId="17">[2]usa!#REF!</definedName>
    <definedName name="stat_no_209" localSheetId="26">[2]usa!#REF!</definedName>
    <definedName name="stat_no_209" localSheetId="27">[2]usa!#REF!</definedName>
    <definedName name="stat_no_209" localSheetId="28">[2]usa!#REF!</definedName>
    <definedName name="stat_no_209" localSheetId="20">[2]usa!#REF!</definedName>
    <definedName name="stat_no_209" localSheetId="21">[2]usa!#REF!</definedName>
    <definedName name="stat_no_209" localSheetId="22">[2]usa!#REF!</definedName>
    <definedName name="stat_no_209" localSheetId="23">[2]usa!#REF!</definedName>
    <definedName name="stat_no_209" localSheetId="7">[2]usa!#REF!</definedName>
    <definedName name="stat_no_209" localSheetId="31">[2]usa!#REF!</definedName>
    <definedName name="stat_no_209">[2]usa!#REF!</definedName>
    <definedName name="stat_no_210" localSheetId="0">[2]francia!#REF!</definedName>
    <definedName name="stat_no_210" localSheetId="17">[2]francia!#REF!</definedName>
    <definedName name="stat_no_210" localSheetId="26">[2]francia!#REF!</definedName>
    <definedName name="stat_no_210" localSheetId="27">[2]francia!#REF!</definedName>
    <definedName name="stat_no_210" localSheetId="28">[2]francia!#REF!</definedName>
    <definedName name="stat_no_210" localSheetId="20">[2]francia!#REF!</definedName>
    <definedName name="stat_no_210" localSheetId="21">[2]francia!#REF!</definedName>
    <definedName name="stat_no_210" localSheetId="22">[2]francia!#REF!</definedName>
    <definedName name="stat_no_210" localSheetId="23">[2]francia!#REF!</definedName>
    <definedName name="stat_no_210" localSheetId="7">[2]francia!#REF!</definedName>
    <definedName name="stat_no_210" localSheetId="31">[2]francia!#REF!</definedName>
    <definedName name="stat_no_210">[2]francia!#REF!</definedName>
    <definedName name="stat_no_211" localSheetId="0">[2]spagna!#REF!</definedName>
    <definedName name="stat_no_211" localSheetId="17">[2]spagna!#REF!</definedName>
    <definedName name="stat_no_211" localSheetId="26">[2]spagna!#REF!</definedName>
    <definedName name="stat_no_211" localSheetId="27">[2]spagna!#REF!</definedName>
    <definedName name="stat_no_211" localSheetId="28">[2]spagna!#REF!</definedName>
    <definedName name="stat_no_211" localSheetId="20">[2]spagna!#REF!</definedName>
    <definedName name="stat_no_211" localSheetId="21">[2]spagna!#REF!</definedName>
    <definedName name="stat_no_211" localSheetId="22">[2]spagna!#REF!</definedName>
    <definedName name="stat_no_211" localSheetId="23">[2]spagna!#REF!</definedName>
    <definedName name="stat_no_211" localSheetId="7">[2]spagna!#REF!</definedName>
    <definedName name="stat_no_211" localSheetId="31">[2]spagna!#REF!</definedName>
    <definedName name="stat_no_211">[2]spagna!#REF!</definedName>
    <definedName name="stat_no_212" localSheetId="0">[2]canada!#REF!</definedName>
    <definedName name="stat_no_212" localSheetId="17">[2]canada!#REF!</definedName>
    <definedName name="stat_no_212" localSheetId="26">[2]canada!#REF!</definedName>
    <definedName name="stat_no_212" localSheetId="27">[2]canada!#REF!</definedName>
    <definedName name="stat_no_212" localSheetId="28">[2]canada!#REF!</definedName>
    <definedName name="stat_no_212" localSheetId="20">[2]canada!#REF!</definedName>
    <definedName name="stat_no_212" localSheetId="21">[2]canada!#REF!</definedName>
    <definedName name="stat_no_212" localSheetId="22">[2]canada!#REF!</definedName>
    <definedName name="stat_no_212" localSheetId="23">[2]canada!#REF!</definedName>
    <definedName name="stat_no_212" localSheetId="7">[2]canada!#REF!</definedName>
    <definedName name="stat_no_212" localSheetId="31">[2]canada!#REF!</definedName>
    <definedName name="stat_no_212">[2]canada!#REF!</definedName>
    <definedName name="stat_se_209" localSheetId="0">[2]usa!#REF!</definedName>
    <definedName name="stat_se_209" localSheetId="17">[2]usa!#REF!</definedName>
    <definedName name="stat_se_209" localSheetId="26">[2]usa!#REF!</definedName>
    <definedName name="stat_se_209" localSheetId="27">[2]usa!#REF!</definedName>
    <definedName name="stat_se_209" localSheetId="28">[2]usa!#REF!</definedName>
    <definedName name="stat_se_209" localSheetId="20">[2]usa!#REF!</definedName>
    <definedName name="stat_se_209" localSheetId="21">[2]usa!#REF!</definedName>
    <definedName name="stat_se_209" localSheetId="22">[2]usa!#REF!</definedName>
    <definedName name="stat_se_209" localSheetId="23">[2]usa!#REF!</definedName>
    <definedName name="stat_se_209" localSheetId="7">[2]usa!#REF!</definedName>
    <definedName name="stat_se_209" localSheetId="31">[2]usa!#REF!</definedName>
    <definedName name="stat_se_209">[2]usa!#REF!</definedName>
    <definedName name="stat_se_210" localSheetId="0">[2]francia!#REF!</definedName>
    <definedName name="stat_se_210" localSheetId="17">[2]francia!#REF!</definedName>
    <definedName name="stat_se_210" localSheetId="26">[2]francia!#REF!</definedName>
    <definedName name="stat_se_210" localSheetId="27">[2]francia!#REF!</definedName>
    <definedName name="stat_se_210" localSheetId="28">[2]francia!#REF!</definedName>
    <definedName name="stat_se_210" localSheetId="20">[2]francia!#REF!</definedName>
    <definedName name="stat_se_210" localSheetId="21">[2]francia!#REF!</definedName>
    <definedName name="stat_se_210" localSheetId="22">[2]francia!#REF!</definedName>
    <definedName name="stat_se_210" localSheetId="23">[2]francia!#REF!</definedName>
    <definedName name="stat_se_210" localSheetId="7">[2]francia!#REF!</definedName>
    <definedName name="stat_se_210" localSheetId="31">[2]francia!#REF!</definedName>
    <definedName name="stat_se_210">[2]francia!#REF!</definedName>
    <definedName name="stat_se_211" localSheetId="0">[2]spagna!#REF!</definedName>
    <definedName name="stat_se_211" localSheetId="17">[2]spagna!#REF!</definedName>
    <definedName name="stat_se_211" localSheetId="26">[2]spagna!#REF!</definedName>
    <definedName name="stat_se_211" localSheetId="27">[2]spagna!#REF!</definedName>
    <definedName name="stat_se_211" localSheetId="28">[2]spagna!#REF!</definedName>
    <definedName name="stat_se_211" localSheetId="20">[2]spagna!#REF!</definedName>
    <definedName name="stat_se_211" localSheetId="21">[2]spagna!#REF!</definedName>
    <definedName name="stat_se_211" localSheetId="22">[2]spagna!#REF!</definedName>
    <definedName name="stat_se_211" localSheetId="23">[2]spagna!#REF!</definedName>
    <definedName name="stat_se_211" localSheetId="7">[2]spagna!#REF!</definedName>
    <definedName name="stat_se_211" localSheetId="31">[2]spagna!#REF!</definedName>
    <definedName name="stat_se_211">[2]spagna!#REF!</definedName>
    <definedName name="stat_se_212" localSheetId="0">[2]canada!#REF!</definedName>
    <definedName name="stat_se_212" localSheetId="17">[2]canada!#REF!</definedName>
    <definedName name="stat_se_212" localSheetId="26">[2]canada!#REF!</definedName>
    <definedName name="stat_se_212" localSheetId="27">[2]canada!#REF!</definedName>
    <definedName name="stat_se_212" localSheetId="28">[2]canada!#REF!</definedName>
    <definedName name="stat_se_212" localSheetId="20">[2]canada!#REF!</definedName>
    <definedName name="stat_se_212" localSheetId="21">[2]canada!#REF!</definedName>
    <definedName name="stat_se_212" localSheetId="22">[2]canada!#REF!</definedName>
    <definedName name="stat_se_212" localSheetId="23">[2]canada!#REF!</definedName>
    <definedName name="stat_se_212" localSheetId="7">[2]canada!#REF!</definedName>
    <definedName name="stat_se_212" localSheetId="31">[2]canada!#REF!</definedName>
    <definedName name="stat_se_212">[2]canada!#REF!</definedName>
    <definedName name="stat_us_209" localSheetId="0">[2]usa!#REF!</definedName>
    <definedName name="stat_us_209" localSheetId="17">[2]usa!#REF!</definedName>
    <definedName name="stat_us_209" localSheetId="26">[2]usa!#REF!</definedName>
    <definedName name="stat_us_209" localSheetId="27">[2]usa!#REF!</definedName>
    <definedName name="stat_us_209" localSheetId="28">[2]usa!#REF!</definedName>
    <definedName name="stat_us_209" localSheetId="20">[2]usa!#REF!</definedName>
    <definedName name="stat_us_209" localSheetId="21">[2]usa!#REF!</definedName>
    <definedName name="stat_us_209" localSheetId="22">[2]usa!#REF!</definedName>
    <definedName name="stat_us_209" localSheetId="23">[2]usa!#REF!</definedName>
    <definedName name="stat_us_209" localSheetId="7">[2]usa!#REF!</definedName>
    <definedName name="stat_us_209" localSheetId="31">[2]usa!#REF!</definedName>
    <definedName name="stat_us_209">[2]usa!#REF!</definedName>
    <definedName name="stat_us_210" localSheetId="0">[2]francia!#REF!</definedName>
    <definedName name="stat_us_210" localSheetId="17">[2]francia!#REF!</definedName>
    <definedName name="stat_us_210" localSheetId="26">[2]francia!#REF!</definedName>
    <definedName name="stat_us_210" localSheetId="27">[2]francia!#REF!</definedName>
    <definedName name="stat_us_210" localSheetId="28">[2]francia!#REF!</definedName>
    <definedName name="stat_us_210" localSheetId="20">[2]francia!#REF!</definedName>
    <definedName name="stat_us_210" localSheetId="21">[2]francia!#REF!</definedName>
    <definedName name="stat_us_210" localSheetId="22">[2]francia!#REF!</definedName>
    <definedName name="stat_us_210" localSheetId="23">[2]francia!#REF!</definedName>
    <definedName name="stat_us_210" localSheetId="7">[2]francia!#REF!</definedName>
    <definedName name="stat_us_210" localSheetId="31">[2]francia!#REF!</definedName>
    <definedName name="stat_us_210">[2]francia!#REF!</definedName>
    <definedName name="stat_us_211" localSheetId="0">[2]spagna!#REF!</definedName>
    <definedName name="stat_us_211" localSheetId="17">[2]spagna!#REF!</definedName>
    <definedName name="stat_us_211" localSheetId="26">[2]spagna!#REF!</definedName>
    <definedName name="stat_us_211" localSheetId="27">[2]spagna!#REF!</definedName>
    <definedName name="stat_us_211" localSheetId="28">[2]spagna!#REF!</definedName>
    <definedName name="stat_us_211" localSheetId="20">[2]spagna!#REF!</definedName>
    <definedName name="stat_us_211" localSheetId="21">[2]spagna!#REF!</definedName>
    <definedName name="stat_us_211" localSheetId="22">[2]spagna!#REF!</definedName>
    <definedName name="stat_us_211" localSheetId="23">[2]spagna!#REF!</definedName>
    <definedName name="stat_us_211" localSheetId="7">[2]spagna!#REF!</definedName>
    <definedName name="stat_us_211" localSheetId="31">[2]spagna!#REF!</definedName>
    <definedName name="stat_us_211">[2]spagna!#REF!</definedName>
    <definedName name="stat_us_212" localSheetId="0">[2]canada!#REF!</definedName>
    <definedName name="stat_us_212" localSheetId="17">[2]canada!#REF!</definedName>
    <definedName name="stat_us_212" localSheetId="26">[2]canada!#REF!</definedName>
    <definedName name="stat_us_212" localSheetId="27">[2]canada!#REF!</definedName>
    <definedName name="stat_us_212" localSheetId="28">[2]canada!#REF!</definedName>
    <definedName name="stat_us_212" localSheetId="20">[2]canada!#REF!</definedName>
    <definedName name="stat_us_212" localSheetId="21">[2]canada!#REF!</definedName>
    <definedName name="stat_us_212" localSheetId="22">[2]canada!#REF!</definedName>
    <definedName name="stat_us_212" localSheetId="23">[2]canada!#REF!</definedName>
    <definedName name="stat_us_212" localSheetId="7">[2]canada!#REF!</definedName>
    <definedName name="stat_us_212" localSheetId="31">[2]canada!#REF!</definedName>
    <definedName name="stat_us_212">[2]canada!#REF!</definedName>
    <definedName name="STRUTTURE" localSheetId="0">#REF!</definedName>
    <definedName name="STRUTTURE">#N/A</definedName>
    <definedName name="STRUTTURE_1">#N/A</definedName>
    <definedName name="STRUTTURE_10" localSheetId="15">#REF!</definedName>
    <definedName name="STRUTTURE_10" localSheetId="26">#REF!</definedName>
    <definedName name="STRUTTURE_10" localSheetId="27">#REF!</definedName>
    <definedName name="STRUTTURE_10" localSheetId="28">#REF!</definedName>
    <definedName name="STRUTTURE_10" localSheetId="20">#REF!</definedName>
    <definedName name="STRUTTURE_10" localSheetId="21">#REF!</definedName>
    <definedName name="STRUTTURE_10" localSheetId="22">#REF!</definedName>
    <definedName name="STRUTTURE_10" localSheetId="23">#REF!</definedName>
    <definedName name="STRUTTURE_10" localSheetId="30">#REF!</definedName>
    <definedName name="STRUTTURE_10" localSheetId="39">#REF!</definedName>
    <definedName name="STRUTTURE_10" localSheetId="7">#REF!</definedName>
    <definedName name="STRUTTURE_10">#REF!</definedName>
    <definedName name="STRUTTURE_11" localSheetId="15">#REF!</definedName>
    <definedName name="STRUTTURE_11" localSheetId="26">#REF!</definedName>
    <definedName name="STRUTTURE_11" localSheetId="27">#REF!</definedName>
    <definedName name="STRUTTURE_11" localSheetId="28">#REF!</definedName>
    <definedName name="STRUTTURE_11" localSheetId="20">#REF!</definedName>
    <definedName name="STRUTTURE_11" localSheetId="21">#REF!</definedName>
    <definedName name="STRUTTURE_11" localSheetId="22">#REF!</definedName>
    <definedName name="STRUTTURE_11" localSheetId="23">#REF!</definedName>
    <definedName name="STRUTTURE_11" localSheetId="39">#REF!</definedName>
    <definedName name="STRUTTURE_11" localSheetId="7">#REF!</definedName>
    <definedName name="STRUTTURE_11">#REF!</definedName>
    <definedName name="STRUTTURE_12" localSheetId="26">#REF!</definedName>
    <definedName name="STRUTTURE_12" localSheetId="27">#REF!</definedName>
    <definedName name="STRUTTURE_12" localSheetId="28">#REF!</definedName>
    <definedName name="STRUTTURE_12" localSheetId="20">#REF!</definedName>
    <definedName name="STRUTTURE_12" localSheetId="21">#REF!</definedName>
    <definedName name="STRUTTURE_12" localSheetId="22">#REF!</definedName>
    <definedName name="STRUTTURE_12" localSheetId="23">#REF!</definedName>
    <definedName name="STRUTTURE_12" localSheetId="7">#REF!</definedName>
    <definedName name="STRUTTURE_12">#REF!</definedName>
    <definedName name="STRUTTURE_122">#N/A</definedName>
    <definedName name="STRUTTURE_14" localSheetId="26">#REF!</definedName>
    <definedName name="STRUTTURE_14" localSheetId="27">#REF!</definedName>
    <definedName name="STRUTTURE_14" localSheetId="28">#REF!</definedName>
    <definedName name="STRUTTURE_14" localSheetId="20">#REF!</definedName>
    <definedName name="STRUTTURE_14" localSheetId="21">#REF!</definedName>
    <definedName name="STRUTTURE_14" localSheetId="22">#REF!</definedName>
    <definedName name="STRUTTURE_14" localSheetId="23">#REF!</definedName>
    <definedName name="STRUTTURE_14" localSheetId="30">#REF!</definedName>
    <definedName name="STRUTTURE_14" localSheetId="7">#REF!</definedName>
    <definedName name="STRUTTURE_14">#REF!</definedName>
    <definedName name="STRUTTURE_16">#N/A</definedName>
    <definedName name="STRUTTURE_193">#N/A</definedName>
    <definedName name="STRUTTURE_2" localSheetId="26">#REF!</definedName>
    <definedName name="STRUTTURE_2" localSheetId="27">#REF!</definedName>
    <definedName name="STRUTTURE_2" localSheetId="28">#REF!</definedName>
    <definedName name="STRUTTURE_2" localSheetId="20">#REF!</definedName>
    <definedName name="STRUTTURE_2" localSheetId="21">#REF!</definedName>
    <definedName name="STRUTTURE_2" localSheetId="22">#REF!</definedName>
    <definedName name="STRUTTURE_2" localSheetId="23">#REF!</definedName>
    <definedName name="STRUTTURE_2" localSheetId="30">#REF!</definedName>
    <definedName name="STRUTTURE_2" localSheetId="7">#REF!</definedName>
    <definedName name="STRUTTURE_2">#REF!</definedName>
    <definedName name="STRUTTURE_207">#N/A</definedName>
    <definedName name="STRUTTURE_21">#N/A</definedName>
    <definedName name="STRUTTURE_22">#N/A</definedName>
    <definedName name="STRUTTURE_23">#N/A</definedName>
    <definedName name="STRUTTURE_28">#N/A</definedName>
    <definedName name="STRUTTURE_29">#N/A</definedName>
    <definedName name="STRUTTURE_3">#N/A</definedName>
    <definedName name="STRUTTURE_5">#N/A</definedName>
    <definedName name="STRUTTURE_5_1">NA()</definedName>
    <definedName name="STRUTTURE_6">#N/A</definedName>
    <definedName name="STRUTTURE_8">NA()</definedName>
    <definedName name="STRUTTURE_9">#N/A</definedName>
    <definedName name="STRUTTURE_9_1">NA()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41" l="1"/>
  <c r="B38" i="41"/>
  <c r="F37" i="41"/>
  <c r="C37" i="41"/>
  <c r="F36" i="41"/>
  <c r="C36" i="41"/>
  <c r="I6" i="39" l="1"/>
  <c r="K6" i="39"/>
  <c r="I7" i="39"/>
  <c r="K7" i="39"/>
  <c r="I8" i="39"/>
  <c r="K8" i="39"/>
  <c r="I9" i="39"/>
  <c r="K9" i="39"/>
  <c r="I10" i="39"/>
  <c r="K10" i="39"/>
  <c r="I11" i="39"/>
  <c r="K11" i="39"/>
  <c r="I12" i="39"/>
  <c r="K12" i="39"/>
  <c r="I13" i="39"/>
  <c r="K13" i="39"/>
  <c r="I14" i="39"/>
  <c r="K14" i="39"/>
  <c r="H15" i="39"/>
  <c r="I15" i="39" s="1"/>
  <c r="K16" i="39"/>
  <c r="H12" i="37"/>
  <c r="I12" i="37"/>
  <c r="E12" i="35"/>
  <c r="F12" i="35"/>
  <c r="H12" i="35"/>
  <c r="I12" i="35"/>
  <c r="H22" i="35"/>
  <c r="I22" i="35"/>
  <c r="H23" i="35"/>
  <c r="I23" i="35"/>
  <c r="H24" i="35"/>
  <c r="I24" i="35"/>
  <c r="H25" i="35"/>
  <c r="I25" i="35"/>
  <c r="H26" i="35"/>
  <c r="I26" i="35"/>
  <c r="H27" i="35"/>
  <c r="I27" i="35"/>
  <c r="I7" i="34"/>
  <c r="I8" i="34"/>
  <c r="H10" i="34"/>
  <c r="I6" i="33"/>
  <c r="I7" i="33"/>
  <c r="I8" i="33"/>
  <c r="H9" i="33"/>
  <c r="B8" i="32"/>
  <c r="C8" i="32"/>
  <c r="D20" i="28"/>
  <c r="D18" i="28"/>
  <c r="D13" i="28"/>
  <c r="D21" i="28" s="1"/>
  <c r="C13" i="28"/>
  <c r="H22" i="27"/>
  <c r="I20" i="27" s="1"/>
  <c r="E22" i="27"/>
  <c r="F19" i="27" s="1"/>
  <c r="B22" i="27"/>
  <c r="C21" i="27"/>
  <c r="C20" i="27"/>
  <c r="C19" i="27"/>
  <c r="I18" i="27"/>
  <c r="F18" i="27"/>
  <c r="C18" i="27"/>
  <c r="C17" i="27"/>
  <c r="C16" i="27"/>
  <c r="I15" i="27"/>
  <c r="C15" i="27"/>
  <c r="F14" i="27"/>
  <c r="C14" i="27"/>
  <c r="C13" i="27"/>
  <c r="C12" i="27"/>
  <c r="I11" i="27"/>
  <c r="C11" i="27"/>
  <c r="I10" i="27"/>
  <c r="C10" i="27"/>
  <c r="C9" i="27"/>
  <c r="C8" i="27"/>
  <c r="I7" i="27"/>
  <c r="C7" i="27"/>
  <c r="C24" i="26"/>
  <c r="B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G7" i="26" s="1"/>
  <c r="H7" i="26" s="1"/>
  <c r="H6" i="26"/>
  <c r="D6" i="26"/>
  <c r="H9" i="25"/>
  <c r="I6" i="25" s="1"/>
  <c r="E10" i="23"/>
  <c r="D10" i="23"/>
  <c r="C10" i="23"/>
  <c r="F22" i="22"/>
  <c r="E22" i="22"/>
  <c r="D22" i="22"/>
  <c r="C22" i="22"/>
  <c r="B22" i="22"/>
  <c r="G21" i="22"/>
  <c r="G20" i="22"/>
  <c r="H28" i="20"/>
  <c r="G28" i="20"/>
  <c r="F28" i="20"/>
  <c r="E28" i="20"/>
  <c r="D28" i="20"/>
  <c r="C28" i="20"/>
  <c r="B28" i="20"/>
  <c r="I27" i="20"/>
  <c r="I26" i="20"/>
  <c r="I28" i="20" s="1"/>
  <c r="I22" i="20"/>
  <c r="I21" i="20"/>
  <c r="D23" i="19"/>
  <c r="D22" i="19"/>
  <c r="D23" i="18"/>
  <c r="D22" i="18"/>
  <c r="G22" i="22" l="1"/>
  <c r="I8" i="25"/>
  <c r="F10" i="27"/>
  <c r="D19" i="28"/>
  <c r="H17" i="39"/>
  <c r="K17" i="39" s="1"/>
  <c r="D24" i="26"/>
  <c r="I7" i="25"/>
  <c r="I9" i="25" s="1"/>
  <c r="K15" i="39"/>
  <c r="I14" i="27"/>
  <c r="I19" i="27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G8" i="26"/>
  <c r="F9" i="27"/>
  <c r="F13" i="27"/>
  <c r="F17" i="27"/>
  <c r="F21" i="27"/>
  <c r="F8" i="27"/>
  <c r="I9" i="27"/>
  <c r="F12" i="27"/>
  <c r="I13" i="27"/>
  <c r="F16" i="27"/>
  <c r="I17" i="27"/>
  <c r="F20" i="27"/>
  <c r="I21" i="27"/>
  <c r="F7" i="27"/>
  <c r="I8" i="27"/>
  <c r="F11" i="27"/>
  <c r="I12" i="27"/>
  <c r="F15" i="27"/>
  <c r="I16" i="27"/>
  <c r="H8" i="26" l="1"/>
  <c r="G9" i="26"/>
  <c r="H9" i="26" l="1"/>
  <c r="G10" i="26"/>
  <c r="H10" i="26" l="1"/>
  <c r="G11" i="26"/>
  <c r="H11" i="26" l="1"/>
  <c r="G12" i="26"/>
  <c r="H12" i="26" l="1"/>
  <c r="G13" i="26"/>
  <c r="H13" i="26" l="1"/>
  <c r="G14" i="26"/>
  <c r="H14" i="26" l="1"/>
  <c r="G15" i="26"/>
  <c r="H15" i="26" l="1"/>
  <c r="G16" i="26"/>
  <c r="H16" i="26" l="1"/>
  <c r="G17" i="26"/>
  <c r="H17" i="26" l="1"/>
  <c r="G18" i="26"/>
  <c r="H18" i="26" l="1"/>
  <c r="G19" i="26"/>
  <c r="H19" i="26" l="1"/>
  <c r="G20" i="26"/>
  <c r="H20" i="26" l="1"/>
  <c r="G21" i="26"/>
  <c r="H21" i="26" l="1"/>
  <c r="G22" i="26"/>
  <c r="H22" i="26" l="1"/>
  <c r="G23" i="26"/>
  <c r="H23" i="26" s="1"/>
  <c r="K17" i="15" l="1"/>
  <c r="H16" i="15"/>
  <c r="K15" i="15"/>
  <c r="I15" i="15"/>
  <c r="K14" i="15"/>
  <c r="I14" i="15"/>
  <c r="K13" i="15"/>
  <c r="I13" i="15"/>
  <c r="K12" i="15"/>
  <c r="I12" i="15"/>
  <c r="K11" i="15"/>
  <c r="I11" i="15"/>
  <c r="K10" i="15"/>
  <c r="I10" i="15"/>
  <c r="K9" i="15"/>
  <c r="I9" i="15"/>
  <c r="K8" i="15"/>
  <c r="I8" i="15"/>
  <c r="K7" i="15"/>
  <c r="I7" i="15"/>
  <c r="C70" i="14"/>
  <c r="F67" i="14" s="1"/>
  <c r="B70" i="14"/>
  <c r="E67" i="14" s="1"/>
  <c r="E62" i="14"/>
  <c r="E60" i="14"/>
  <c r="E57" i="14"/>
  <c r="F53" i="14"/>
  <c r="E53" i="14"/>
  <c r="C37" i="13"/>
  <c r="F32" i="13" s="1"/>
  <c r="B37" i="13"/>
  <c r="E33" i="13" s="1"/>
  <c r="C28" i="12"/>
  <c r="B28" i="12"/>
  <c r="D27" i="12"/>
  <c r="D26" i="12"/>
  <c r="D25" i="12"/>
  <c r="D24" i="12"/>
  <c r="C20" i="12"/>
  <c r="B20" i="12"/>
  <c r="D19" i="12"/>
  <c r="D18" i="12"/>
  <c r="D17" i="12"/>
  <c r="D16" i="12"/>
  <c r="D41" i="10"/>
  <c r="C41" i="10"/>
  <c r="B41" i="10"/>
  <c r="F40" i="10"/>
  <c r="F39" i="10"/>
  <c r="F38" i="10"/>
  <c r="F37" i="10"/>
  <c r="F36" i="10"/>
  <c r="F35" i="10"/>
  <c r="F34" i="10"/>
  <c r="F33" i="10"/>
  <c r="H15" i="9"/>
  <c r="I10" i="9" s="1"/>
  <c r="C44" i="7"/>
  <c r="B44" i="7"/>
  <c r="C43" i="7"/>
  <c r="B43" i="7"/>
  <c r="C42" i="7"/>
  <c r="B42" i="7"/>
  <c r="C41" i="7"/>
  <c r="B41" i="7"/>
  <c r="C40" i="7"/>
  <c r="B40" i="7"/>
  <c r="C39" i="7"/>
  <c r="B39" i="7"/>
  <c r="C35" i="7"/>
  <c r="F34" i="7" s="1"/>
  <c r="B35" i="7"/>
  <c r="C25" i="7"/>
  <c r="F24" i="7" s="1"/>
  <c r="B25" i="7"/>
  <c r="E21" i="7" s="1"/>
  <c r="C15" i="7"/>
  <c r="F14" i="7" s="1"/>
  <c r="B15" i="7"/>
  <c r="C34" i="6"/>
  <c r="F33" i="6" s="1"/>
  <c r="B34" i="6"/>
  <c r="F31" i="6"/>
  <c r="Q30" i="5"/>
  <c r="R29" i="5" s="1"/>
  <c r="N30" i="5"/>
  <c r="O29" i="5" s="1"/>
  <c r="R27" i="5"/>
  <c r="O27" i="5"/>
  <c r="E27" i="4"/>
  <c r="D27" i="4"/>
  <c r="C27" i="4"/>
  <c r="E26" i="4"/>
  <c r="D26" i="4"/>
  <c r="C26" i="4"/>
  <c r="F28" i="6" l="1"/>
  <c r="E66" i="14"/>
  <c r="F29" i="6"/>
  <c r="E32" i="13"/>
  <c r="E63" i="14"/>
  <c r="I11" i="9"/>
  <c r="F9" i="7"/>
  <c r="F19" i="7"/>
  <c r="F32" i="7"/>
  <c r="C45" i="7"/>
  <c r="F44" i="7" s="1"/>
  <c r="E30" i="13"/>
  <c r="E34" i="13"/>
  <c r="E52" i="14"/>
  <c r="E55" i="14"/>
  <c r="E58" i="14"/>
  <c r="F61" i="14"/>
  <c r="E65" i="14"/>
  <c r="E68" i="14"/>
  <c r="E31" i="13"/>
  <c r="E35" i="13"/>
  <c r="F55" i="14"/>
  <c r="F59" i="14"/>
  <c r="F65" i="14"/>
  <c r="F29" i="7"/>
  <c r="E54" i="14"/>
  <c r="F57" i="14"/>
  <c r="E61" i="14"/>
  <c r="F63" i="14"/>
  <c r="F10" i="7"/>
  <c r="O26" i="5"/>
  <c r="R28" i="5"/>
  <c r="F12" i="7"/>
  <c r="F20" i="7"/>
  <c r="R26" i="5"/>
  <c r="F22" i="7"/>
  <c r="F30" i="7"/>
  <c r="B45" i="7"/>
  <c r="E43" i="7" s="1"/>
  <c r="D28" i="12"/>
  <c r="E56" i="14"/>
  <c r="E59" i="14"/>
  <c r="E64" i="14"/>
  <c r="E34" i="7"/>
  <c r="E32" i="7"/>
  <c r="E30" i="7"/>
  <c r="O28" i="5"/>
  <c r="E33" i="6"/>
  <c r="E31" i="6"/>
  <c r="E29" i="6"/>
  <c r="E14" i="7"/>
  <c r="E12" i="7"/>
  <c r="E10" i="7"/>
  <c r="E32" i="6"/>
  <c r="F39" i="7"/>
  <c r="F34" i="13"/>
  <c r="E30" i="6"/>
  <c r="F32" i="6"/>
  <c r="E11" i="7"/>
  <c r="F13" i="7"/>
  <c r="F23" i="7"/>
  <c r="E31" i="7"/>
  <c r="F33" i="7"/>
  <c r="E40" i="7"/>
  <c r="I13" i="9"/>
  <c r="I9" i="9"/>
  <c r="I8" i="9"/>
  <c r="I12" i="9"/>
  <c r="D20" i="12"/>
  <c r="E24" i="7"/>
  <c r="E22" i="7"/>
  <c r="E20" i="7"/>
  <c r="F35" i="13"/>
  <c r="F31" i="13"/>
  <c r="F33" i="13"/>
  <c r="E13" i="7"/>
  <c r="E23" i="7"/>
  <c r="E33" i="7"/>
  <c r="E41" i="7"/>
  <c r="E28" i="6"/>
  <c r="F30" i="6"/>
  <c r="F34" i="6" s="1"/>
  <c r="E9" i="7"/>
  <c r="F11" i="7"/>
  <c r="E19" i="7"/>
  <c r="F21" i="7"/>
  <c r="E29" i="7"/>
  <c r="F31" i="7"/>
  <c r="E39" i="7"/>
  <c r="I7" i="9"/>
  <c r="F41" i="10"/>
  <c r="G33" i="10" s="1"/>
  <c r="F30" i="13"/>
  <c r="F66" i="14"/>
  <c r="F64" i="14"/>
  <c r="F60" i="14"/>
  <c r="F56" i="14"/>
  <c r="F54" i="14"/>
  <c r="F68" i="14"/>
  <c r="F62" i="14"/>
  <c r="F58" i="14"/>
  <c r="F52" i="14"/>
  <c r="H18" i="15"/>
  <c r="K18" i="15" s="1"/>
  <c r="K16" i="15"/>
  <c r="R30" i="5" l="1"/>
  <c r="F35" i="7"/>
  <c r="F43" i="7"/>
  <c r="E44" i="7"/>
  <c r="E42" i="7"/>
  <c r="F40" i="7"/>
  <c r="F41" i="7"/>
  <c r="F15" i="7"/>
  <c r="F42" i="7"/>
  <c r="F25" i="7"/>
  <c r="E25" i="7"/>
  <c r="G38" i="10"/>
  <c r="G36" i="10"/>
  <c r="G34" i="10"/>
  <c r="G37" i="10"/>
  <c r="G35" i="10"/>
  <c r="E45" i="7"/>
  <c r="E34" i="6"/>
  <c r="E35" i="7"/>
  <c r="E15" i="7"/>
  <c r="G39" i="10"/>
  <c r="F45" i="7" l="1"/>
  <c r="G41" i="10"/>
</calcChain>
</file>

<file path=xl/sharedStrings.xml><?xml version="1.0" encoding="utf-8"?>
<sst xmlns="http://schemas.openxmlformats.org/spreadsheetml/2006/main" count="896" uniqueCount="319">
  <si>
    <t>LE ADOZIONI NAZIONALI E INTERNAZIONALI IN TOSCANA</t>
  </si>
  <si>
    <t xml:space="preserve"> </t>
  </si>
  <si>
    <t>I dati del Tribunale per i minorenni di Firenze al 31 dicembre 2021</t>
  </si>
  <si>
    <t>Appendice statistica</t>
  </si>
  <si>
    <t>La leggera differenza tra i dati presenti in questo report e i dati del Ministero di Giustizia sono da attribuire alle diverse date (data esito o data deposito) in cui i provvedimenti vengono conteggiati</t>
  </si>
  <si>
    <t>Tavola 1.1 - Coppie richiedenti adozione - Anni 1999-2021</t>
  </si>
  <si>
    <t>Anni</t>
  </si>
  <si>
    <t>v.a.</t>
  </si>
  <si>
    <t>n° indice                           (1999=100)</t>
  </si>
  <si>
    <t>n° indice                           (2001=100)</t>
  </si>
  <si>
    <t>n° indice                           (2006=100)</t>
  </si>
  <si>
    <t>-</t>
  </si>
  <si>
    <t>Tavola 1.2 - Coppie richiedenti adozione per tipologia della domanda - Anni 2004-2020</t>
  </si>
  <si>
    <t>Tipologia della domanda</t>
  </si>
  <si>
    <t>v.a</t>
  </si>
  <si>
    <t>%</t>
  </si>
  <si>
    <t>Solo nazionali</t>
  </si>
  <si>
    <r>
      <t>di cui: provenienti da altra regione</t>
    </r>
    <r>
      <rPr>
        <i/>
        <vertAlign val="superscript"/>
        <sz val="9"/>
        <rFont val="Arial"/>
        <family val="2"/>
      </rPr>
      <t>(a)</t>
    </r>
  </si>
  <si>
    <t>Solo internazionali</t>
  </si>
  <si>
    <t>Nazionali e internazionali</t>
  </si>
  <si>
    <t>Totale</t>
  </si>
  <si>
    <t>(a) Le percentuali si riferiscono all'incidenza delle domande provenienti da fuori regione sul totale delle domande 'solo nazionali' presentate</t>
  </si>
  <si>
    <t>Tavola 1.3 - Coppie richiedenti adozione per età dei coniugi - Anni 2019-2021</t>
  </si>
  <si>
    <t>Valori assoluti</t>
  </si>
  <si>
    <t>Valori percentuali</t>
  </si>
  <si>
    <t>Età</t>
  </si>
  <si>
    <t xml:space="preserve">marito </t>
  </si>
  <si>
    <t>moglie</t>
  </si>
  <si>
    <t>Anno 2019</t>
  </si>
  <si>
    <t>&lt; 30</t>
  </si>
  <si>
    <t>30-34</t>
  </si>
  <si>
    <t>35-39</t>
  </si>
  <si>
    <t>40-44</t>
  </si>
  <si>
    <t>45-49</t>
  </si>
  <si>
    <t>50 e più</t>
  </si>
  <si>
    <t>Anno 2020</t>
  </si>
  <si>
    <t>Anno 2021</t>
  </si>
  <si>
    <t>Tavola 1.4 - Coppie richiedenti adozione per età dei coniugi e tipologia della domanda.</t>
  </si>
  <si>
    <t xml:space="preserve">                     Anno 2021</t>
  </si>
  <si>
    <t>Coppie che hanno presentato solo domande nazionali</t>
  </si>
  <si>
    <t>Coppie che hanno presentato solo domande internazionali</t>
  </si>
  <si>
    <t>Coppie che hanno presentato domande nazionali e internazionali</t>
  </si>
  <si>
    <t>Tavola 1.5 - Età media delle coppie richiedenti adozione - Anni 1999-2021</t>
  </si>
  <si>
    <t>Età media</t>
  </si>
  <si>
    <t>Domande di adozione</t>
  </si>
  <si>
    <t>Anno 2021 - Per tipologia della domanda</t>
  </si>
  <si>
    <t>Tavola 1.6 - Coppie richiedenti adozione per anni di matrimonio - Anni 2019-2021</t>
  </si>
  <si>
    <t>Anni di matrimonio</t>
  </si>
  <si>
    <t>in %                                                     sul tot.</t>
  </si>
  <si>
    <r>
      <t>0-2</t>
    </r>
    <r>
      <rPr>
        <vertAlign val="superscript"/>
        <sz val="9"/>
        <rFont val="Arial"/>
        <family val="2"/>
      </rPr>
      <t>(a)</t>
    </r>
  </si>
  <si>
    <t>3-6</t>
  </si>
  <si>
    <t>7-10</t>
  </si>
  <si>
    <t>11-14</t>
  </si>
  <si>
    <t>15-18</t>
  </si>
  <si>
    <t>19-22</t>
  </si>
  <si>
    <t>23 e più</t>
  </si>
  <si>
    <t>Non indicata</t>
  </si>
  <si>
    <t>(a) Rappresentano le coppie con meno di tre anni di matrimonio la cui domanda è stata accettata perché in grado di dimostrare una convivenza di almeno di tre anni</t>
  </si>
  <si>
    <t>Tavola 1.7 - Coppie richiedenti adozione per anni di matrimonio e tipologia della domanda.</t>
  </si>
  <si>
    <t xml:space="preserve">                    Anni 2019-2021</t>
  </si>
  <si>
    <t>Domande</t>
  </si>
  <si>
    <t>solo                                                    nazionali</t>
  </si>
  <si>
    <t>solo                                                                       internazionali</t>
  </si>
  <si>
    <t>nazionali e internazionali</t>
  </si>
  <si>
    <r>
      <t>0-2</t>
    </r>
    <r>
      <rPr>
        <i/>
        <vertAlign val="superscript"/>
        <sz val="9"/>
        <rFont val="Arial"/>
        <family val="2"/>
      </rPr>
      <t>(a)</t>
    </r>
  </si>
  <si>
    <t>(a) Rappresentano le coppie con meno di tre anni di matrimonio la cui domanda è stata accettata perché in grado di dimostrare</t>
  </si>
  <si>
    <t xml:space="preserve">     una convivenza di almeno di tre anni</t>
  </si>
  <si>
    <t>Tavola 1.8 - Numero medio di anni di matrimonio delle coppie richiedenti adozione</t>
  </si>
  <si>
    <t xml:space="preserve">                        e tipologia della domanda - Anni 2019-2021</t>
  </si>
  <si>
    <t>Tipologia delle domande</t>
  </si>
  <si>
    <t>Tavola 1.9 - Coppie richiedenti adozione con figli per numero di figli - Anni 2019-2021</t>
  </si>
  <si>
    <t>Figli</t>
  </si>
  <si>
    <t>L</t>
  </si>
  <si>
    <t>Coppie</t>
  </si>
  <si>
    <t>naturali</t>
  </si>
  <si>
    <t>adottati</t>
  </si>
  <si>
    <t>Con 1 figlio</t>
  </si>
  <si>
    <t>Con 2 figli</t>
  </si>
  <si>
    <t>Con 3 figli</t>
  </si>
  <si>
    <t>Con 4 figli o più</t>
  </si>
  <si>
    <t>Tavola 1.10 - Coppie richiedenti adozione per titolo di studio - Anni 2019-2021</t>
  </si>
  <si>
    <t>Titolo di studio</t>
  </si>
  <si>
    <t>Licenza elementare</t>
  </si>
  <si>
    <t>Licenza di scuola superiore di I grado</t>
  </si>
  <si>
    <t>Licenza di scuola superiore di II grado</t>
  </si>
  <si>
    <t>Diploma di laurea breve</t>
  </si>
  <si>
    <t>Diploma di laurea</t>
  </si>
  <si>
    <t>Attestati post-laurea</t>
  </si>
  <si>
    <t>Non indicato</t>
  </si>
  <si>
    <t>Professione</t>
  </si>
  <si>
    <t>Impiegato</t>
  </si>
  <si>
    <t>Libero professionista</t>
  </si>
  <si>
    <t>Operaio</t>
  </si>
  <si>
    <t>Artigiano</t>
  </si>
  <si>
    <t>Imprenditore</t>
  </si>
  <si>
    <t>Militare</t>
  </si>
  <si>
    <t>Insegnante/Professore/Ricercatore</t>
  </si>
  <si>
    <t>Medico/Dentista</t>
  </si>
  <si>
    <t>Commerciante</t>
  </si>
  <si>
    <t>Autista/Autotrasportatore</t>
  </si>
  <si>
    <t>Dirigente</t>
  </si>
  <si>
    <t>Infermiere</t>
  </si>
  <si>
    <t>Pensionato</t>
  </si>
  <si>
    <t>Agente di commercio/immobiliare</t>
  </si>
  <si>
    <t>Commesso di negozio</t>
  </si>
  <si>
    <t>Casalinga</t>
  </si>
  <si>
    <t>Altre professioni</t>
  </si>
  <si>
    <t>Periodo 2019-2021</t>
  </si>
  <si>
    <t>Province</t>
  </si>
  <si>
    <t>Tasso medio annuo per 100.000 residenti di 30-59 anni</t>
  </si>
  <si>
    <t>Pisa</t>
  </si>
  <si>
    <t>Firenze</t>
  </si>
  <si>
    <t>Lucca</t>
  </si>
  <si>
    <t>Siena</t>
  </si>
  <si>
    <t>Grosseto</t>
  </si>
  <si>
    <t>Arezzo</t>
  </si>
  <si>
    <t>Livorno</t>
  </si>
  <si>
    <t>Pistoia</t>
  </si>
  <si>
    <t>Prato</t>
  </si>
  <si>
    <r>
      <t>Totale Toscana</t>
    </r>
    <r>
      <rPr>
        <b/>
        <vertAlign val="superscript"/>
        <sz val="9"/>
        <rFont val="Arial"/>
        <family val="2"/>
      </rPr>
      <t>(a)</t>
    </r>
  </si>
  <si>
    <t>Altre Regioni</t>
  </si>
  <si>
    <t>(a) Esclusa la Provincia di Massa-Carrara</t>
  </si>
  <si>
    <t>Tavola 1.13 - Coppie richiedenti adozione per Società della salute/Zona socio-sanitaria  di residenza - Anni 2019-2021</t>
  </si>
  <si>
    <t>Zone distretto</t>
  </si>
  <si>
    <t>Tasso medio annuo                                                             per 100.000 residenti                                                           di 30-59 anni</t>
  </si>
  <si>
    <t>Valle del Serchio</t>
  </si>
  <si>
    <t>Piana di Lucca</t>
  </si>
  <si>
    <t>Val di Nievole</t>
  </si>
  <si>
    <t>Pistoiese</t>
  </si>
  <si>
    <t>Pratese</t>
  </si>
  <si>
    <t>Alta Val di Cecina - Val d'Era</t>
  </si>
  <si>
    <t>Pisana</t>
  </si>
  <si>
    <t>Valli Etrusche</t>
  </si>
  <si>
    <t>Elba</t>
  </si>
  <si>
    <t>Livornese</t>
  </si>
  <si>
    <t>Alta Val d'Elsa</t>
  </si>
  <si>
    <t>Val di Chiana Senese - Amiata Val d'Orcia</t>
  </si>
  <si>
    <t>Senese</t>
  </si>
  <si>
    <t>Aretina</t>
  </si>
  <si>
    <t>Casentino</t>
  </si>
  <si>
    <t>Val Tiberina</t>
  </si>
  <si>
    <t>Valdarno</t>
  </si>
  <si>
    <t>Val di Chiana Aretina</t>
  </si>
  <si>
    <t>Colline dell'Albegna</t>
  </si>
  <si>
    <t>Amiata Grossetana - Colline Metallifere - Grossetana</t>
  </si>
  <si>
    <t>Fiorentina Nord-Ovest</t>
  </si>
  <si>
    <t>Fiorentina Sud-Est</t>
  </si>
  <si>
    <t>Mugello</t>
  </si>
  <si>
    <t>Versilia</t>
  </si>
  <si>
    <t>Empolese - Valdarno Inferiore</t>
  </si>
  <si>
    <t>(a) Escluse le Società della salute e le zone socio-sanitarie della provincia di Massa-Carrara</t>
  </si>
  <si>
    <t xml:space="preserve">                       secondo gli artt. 11 e 12 della Legge 149/01 - Anni 2005-2021</t>
  </si>
  <si>
    <t>Iscritti nel registro dello stato di abbandono</t>
  </si>
  <si>
    <t xml:space="preserve">Anni </t>
  </si>
  <si>
    <r>
      <t>di cui con                                                                        genitori ignoti (art. 11)</t>
    </r>
    <r>
      <rPr>
        <vertAlign val="superscript"/>
        <sz val="9"/>
        <color indexed="8"/>
        <rFont val="Arial"/>
        <family val="2"/>
      </rPr>
      <t>(a)</t>
    </r>
  </si>
  <si>
    <t>di cui con                                                                                                                           genitori noti (art. 12)</t>
  </si>
  <si>
    <t xml:space="preserve">                       della Legge 149/01 - Anni 2005-2021</t>
  </si>
  <si>
    <t>di cui con                                                                        genitori ignoti (art. 11)</t>
  </si>
  <si>
    <t>Genere</t>
  </si>
  <si>
    <t>&lt; 1                                          settimana</t>
  </si>
  <si>
    <t>1 settimana                                                                                  &lt; 1 mese</t>
  </si>
  <si>
    <t>1 mese 
&lt; 6 mesi</t>
  </si>
  <si>
    <t>6 mesi 
&lt; 1 anno</t>
  </si>
  <si>
    <t>1 - 4 anni</t>
  </si>
  <si>
    <t>5-9 anni</t>
  </si>
  <si>
    <t>10 anni
 e più</t>
  </si>
  <si>
    <t>Maschi</t>
  </si>
  <si>
    <t>Femmine</t>
  </si>
  <si>
    <t>Maschi e femmine</t>
  </si>
  <si>
    <t xml:space="preserve">      1999 in poi</t>
  </si>
  <si>
    <t xml:space="preserve">                      adottati in adozione nazionale - Anni 1999-2021</t>
  </si>
  <si>
    <r>
      <t>Età</t>
    </r>
    <r>
      <rPr>
        <vertAlign val="superscript"/>
        <sz val="9"/>
        <rFont val="Arial"/>
        <family val="2"/>
      </rPr>
      <t>(a)</t>
    </r>
  </si>
  <si>
    <t>0 anni</t>
  </si>
  <si>
    <t>1 anno</t>
  </si>
  <si>
    <t>2 anni</t>
  </si>
  <si>
    <t>3 anni</t>
  </si>
  <si>
    <t>4 e più anni</t>
  </si>
  <si>
    <t>Tavola 2.6 - Sentenze di adozione ai sensi dell' art.44 (casi particolari) della legge 149/01 - Anni 2019-2021</t>
  </si>
  <si>
    <t>Sentenze di adozione</t>
  </si>
  <si>
    <t xml:space="preserve">ai sensi dell'art.44 lett.a                                                                       (da persone unite al minore da parentela fino al sesto grado ...) </t>
  </si>
  <si>
    <t>ai sensi dell'art.44 lett.b                                                                       (dal coniuge nel caso in cui il minore sia figlio anche adottivo dell'altro coniuge)</t>
  </si>
  <si>
    <t>ai sensi dell'art.44 lett.c                                                                           (i minori che si trovino nelle condizioni indicate dall'art. 3 della legge n. 104/92, e siano orfani di entrambi i genitori ...)</t>
  </si>
  <si>
    <t>ai sensi dell'art.44 lett.d                                                          (constatata impossibilità di affidamento preadottivo)</t>
  </si>
  <si>
    <t>Tavola 2.7 - Adottati in adozione internazionale - Anni 1999-2021</t>
  </si>
  <si>
    <t>al netto dell'art.36 co.4</t>
  </si>
  <si>
    <r>
      <t>Tavola 2.8 - Adottati in adozione internazionale per tipologia di adozione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- Anni 2019-2021</t>
    </r>
  </si>
  <si>
    <t>Adozione Internazionale</t>
  </si>
  <si>
    <t>Adozione o affidamento a scopo adottivo pronunciati in un Paese aderente alla Convenzione dell'Aja</t>
  </si>
  <si>
    <t>Adozione o affidamento a scopo adottivo pronunciati in un Paese non aderente alla Convenzione dell'Aja</t>
  </si>
  <si>
    <t>Riconoscimento di adozioni pronunciate da Paesi stranieri per italiani residenti all'estero</t>
  </si>
  <si>
    <t>(a) Ai sensi dell'art. 35 e art 36 co.2 e 4, Legge 184/83</t>
  </si>
  <si>
    <t>genere</t>
  </si>
  <si>
    <t>in % sul totale</t>
  </si>
  <si>
    <t>v.a. cumulati</t>
  </si>
  <si>
    <t>% cumulate</t>
  </si>
  <si>
    <r>
      <t>Età</t>
    </r>
    <r>
      <rPr>
        <vertAlign val="superscript"/>
        <sz val="9"/>
        <rFont val="Arial"/>
        <family val="2"/>
      </rPr>
      <t>(b)</t>
    </r>
  </si>
  <si>
    <t>maschi</t>
  </si>
  <si>
    <t>femmine</t>
  </si>
  <si>
    <t>totale</t>
  </si>
  <si>
    <t>4  anni</t>
  </si>
  <si>
    <t>5  anni</t>
  </si>
  <si>
    <t>6  anni</t>
  </si>
  <si>
    <t>7  anni</t>
  </si>
  <si>
    <t>8  anni</t>
  </si>
  <si>
    <t>9  anni</t>
  </si>
  <si>
    <t>10  anni</t>
  </si>
  <si>
    <t>11  anni</t>
  </si>
  <si>
    <t>12  anni</t>
  </si>
  <si>
    <t>13  anni</t>
  </si>
  <si>
    <t>14  anni</t>
  </si>
  <si>
    <t>15  anni</t>
  </si>
  <si>
    <t>16  anni</t>
  </si>
  <si>
    <t>17  anni</t>
  </si>
  <si>
    <t>(a) Sono stati esclusi i riconoscimenti di adozioni pronunciate da Paesi stranieri per italiani residenti all'estero</t>
  </si>
  <si>
    <t>(b) L'età è calcolata in anni compiuti</t>
  </si>
  <si>
    <t xml:space="preserve">                       Anni 2019-2021</t>
  </si>
  <si>
    <t>Paesi di provenienza</t>
  </si>
  <si>
    <t>India</t>
  </si>
  <si>
    <t>Ungheria</t>
  </si>
  <si>
    <t>Colombia</t>
  </si>
  <si>
    <t>Haiti</t>
  </si>
  <si>
    <t>Bolivia</t>
  </si>
  <si>
    <t>Burkina faso</t>
  </si>
  <si>
    <t xml:space="preserve">Costarica </t>
  </si>
  <si>
    <t>Filippine</t>
  </si>
  <si>
    <t>Brasile</t>
  </si>
  <si>
    <t>Bulgaria</t>
  </si>
  <si>
    <t>Ucraina</t>
  </si>
  <si>
    <t>Cile</t>
  </si>
  <si>
    <t>Cina</t>
  </si>
  <si>
    <t>Vietnam</t>
  </si>
  <si>
    <t>Altri Paesi</t>
  </si>
  <si>
    <t xml:space="preserve">                         di provenienza - Anni 2019-2021</t>
  </si>
  <si>
    <t>Continente</t>
  </si>
  <si>
    <t>Africa</t>
  </si>
  <si>
    <t>America</t>
  </si>
  <si>
    <t>Asia</t>
  </si>
  <si>
    <t>Europa</t>
  </si>
  <si>
    <t>CONTINENTE1</t>
  </si>
  <si>
    <t>AFRICA</t>
  </si>
  <si>
    <t>AMERICA LATINA</t>
  </si>
  <si>
    <t>ASIA</t>
  </si>
  <si>
    <t>EUROPA EST</t>
  </si>
  <si>
    <t xml:space="preserve">                        di provenienza - Anni 2019-2021</t>
  </si>
  <si>
    <t>Russia</t>
  </si>
  <si>
    <t>Costarica</t>
  </si>
  <si>
    <t>Romania</t>
  </si>
  <si>
    <t>Tavola 1.11  - Coppie richiedenti adozione per professione - Anni 2019-2021</t>
  </si>
  <si>
    <t>Tavola 1.12 - Coppie richiedenti adozione per provincia di residenza - Anni 2019-2021</t>
  </si>
  <si>
    <t>Internazionale</t>
  </si>
  <si>
    <t>Nazionale</t>
  </si>
  <si>
    <t>Tipologia di adozione</t>
  </si>
  <si>
    <t>Tavola 3.1 (segue) - Coppie adottanti per tipologia di adozione - Anni 1999-2004 e 2008-2021</t>
  </si>
  <si>
    <t>Tavola 3.1 - Coppie adottanti per tipologia di adozione - Anni 1999-2004 e 2008-2021</t>
  </si>
  <si>
    <t>Con più di 1 figlio</t>
  </si>
  <si>
    <t>Tavola 3.2 - Coppie adottanti adozione con figli per numero di figli - Anno 2021</t>
  </si>
  <si>
    <t xml:space="preserve">  </t>
  </si>
  <si>
    <t>Bambini</t>
  </si>
  <si>
    <t>Tavola 3.3 - Coppie adottanti per numero di bambini adottati - Anni 2019-2021</t>
  </si>
  <si>
    <t xml:space="preserve">                  Anni 2019-2021</t>
  </si>
  <si>
    <t xml:space="preserve">Tavola 3.4  - Coppie adottanti con adozione internazionale per numero di bambini adottati. </t>
  </si>
  <si>
    <r>
      <t>Tavola 3.5 (segue) - Coppie adottanti per età - Anni 2019-2021</t>
    </r>
    <r>
      <rPr>
        <sz val="9"/>
        <rFont val="Arial"/>
        <family val="2"/>
      </rPr>
      <t xml:space="preserve"> (</t>
    </r>
    <r>
      <rPr>
        <i/>
        <sz val="9"/>
        <rFont val="Arial"/>
        <family val="2"/>
      </rPr>
      <t>Valori percentuali)</t>
    </r>
  </si>
  <si>
    <t>Tavola 3.5 - Coppie adottanti per età - Anni 2019-2021</t>
  </si>
  <si>
    <t>Adozione internazionale</t>
  </si>
  <si>
    <t>Adozione nazionale</t>
  </si>
  <si>
    <t>Anno 2021 - Per tipologia di adozione</t>
  </si>
  <si>
    <t>…..</t>
  </si>
  <si>
    <t>marito</t>
  </si>
  <si>
    <t>Età media all'adozione</t>
  </si>
  <si>
    <t xml:space="preserve">                      Anni 1999-2004 e 2008-2021</t>
  </si>
  <si>
    <t>Tavola 3.6 - Età media dei coniugi all'adozione per tipologia di adozione.</t>
  </si>
  <si>
    <t>Tempo medio</t>
  </si>
  <si>
    <t>5 e più</t>
  </si>
  <si>
    <t xml:space="preserve">da 4 a meno di 5 </t>
  </si>
  <si>
    <t xml:space="preserve">da 3 a meno di 4 </t>
  </si>
  <si>
    <t xml:space="preserve">da 2 a meno di 3 </t>
  </si>
  <si>
    <t>meno di 2</t>
  </si>
  <si>
    <t>nazionale</t>
  </si>
  <si>
    <t>internazionale</t>
  </si>
  <si>
    <t xml:space="preserve">                      per tipologia di adozione - Anni  2019-2021</t>
  </si>
  <si>
    <t xml:space="preserve">Tavola 3.7 - Coppie adottanti per tempo medio trascorso dalla data della domanda alla data dell'adozione </t>
  </si>
  <si>
    <t>Taiwan</t>
  </si>
  <si>
    <t>Perù</t>
  </si>
  <si>
    <t>Panama</t>
  </si>
  <si>
    <t>Nigeria</t>
  </si>
  <si>
    <t>Lituania</t>
  </si>
  <si>
    <t>Bielorussia</t>
  </si>
  <si>
    <t>Albania</t>
  </si>
  <si>
    <t>Costa Rica</t>
  </si>
  <si>
    <t>Burkina Faso</t>
  </si>
  <si>
    <t xml:space="preserve">                      per paese di provenienza - Anno 2021</t>
  </si>
  <si>
    <t xml:space="preserve">Tavola 3.8 - Tempo medio trascorso dalla data della domanda alla data dell'adozione </t>
  </si>
  <si>
    <t>(a) Esclusa la provincia di Massa-Carrara</t>
  </si>
  <si>
    <t>Tavola 3.9 - Coppie adottanti per provincia di residenza - Anni 2019-2021</t>
  </si>
  <si>
    <t>Tasso medio annuo per 100.000 res. di 30-59 anni</t>
  </si>
  <si>
    <t xml:space="preserve">                        Tasso medio annuo per 100.000 residenti di 30-59 anni - Anni 2019-2021</t>
  </si>
  <si>
    <t>Tavola 3.10 - Coppie adottanti per Società della saluta/Zona socio-sanitaria di residenza.</t>
  </si>
  <si>
    <t>1.  Coppie richiedenti adozione</t>
  </si>
  <si>
    <t>2. Bambine/i e ragazze/i dichiarati adottabili e bambine/i e ragazze/i adottati</t>
  </si>
  <si>
    <t>3.  Coppie adottive</t>
  </si>
  <si>
    <t>2. Bambine/i e ragazze/i dichiarati adottabili</t>
  </si>
  <si>
    <t xml:space="preserve">          e i bambine/i e ragazze/i adottati</t>
  </si>
  <si>
    <t>Tavola 2.1 - Bambine/i e ragazze/i iscritti nel registro per l'accertamento dello stato di abbandono</t>
  </si>
  <si>
    <t>Dichiarati adottabili</t>
  </si>
  <si>
    <t>Tavola 2.2 - Bambine/i e ragazze/i dichiarati adottatabili secondo gli artt. 11 e 12</t>
  </si>
  <si>
    <t>(a) Sono inclusi i casi di bambine/i iscritti secondo art.11 con genitori noti&lt;16 anni</t>
  </si>
  <si>
    <t>(a) I decreti di adottabilità emessi negli anni considerati sono relativi a bambine/i iscritti nel registro per l'accertamento dello stato di abbandono negli anni dal</t>
  </si>
  <si>
    <r>
      <t>Tavola 2.3 - Bambine/i e ragazze/i dichiarati adottabili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Anni 2005-2021</t>
    </r>
  </si>
  <si>
    <t>Tavola 2.4 - Bambine/i e ragazze/i in affidamento preadottivo nazionale e bambini e ragazzi</t>
  </si>
  <si>
    <t>In affidamento preadottivo nazionale</t>
  </si>
  <si>
    <t>In adozione nazionale</t>
  </si>
  <si>
    <t>Tavola 2.5 - Bambine/i e ragazze/i adottati in adozione nazionale per genere ed età - Anni 2019-2021</t>
  </si>
  <si>
    <t>(a) L'età è calcolata in anni compiuti</t>
  </si>
  <si>
    <t xml:space="preserve">Bambine/i e ragazze/i adottati </t>
  </si>
  <si>
    <r>
      <t>Tavola 2.9 - Bambine/i e ragazze/i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Anno 2021</t>
    </r>
  </si>
  <si>
    <r>
      <t>Tavola 2.10 - Bambine/i e ragazze/i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paese di provenienza.</t>
    </r>
  </si>
  <si>
    <r>
      <t>Tavola 2.11 - Bambine/i e ragazze/i adottati in adozione internazionale</t>
    </r>
    <r>
      <rPr>
        <b/>
        <vertAlign val="superscript"/>
        <sz val="9"/>
        <rFont val="Arial"/>
        <family val="2"/>
      </rPr>
      <t xml:space="preserve">(a) </t>
    </r>
    <r>
      <rPr>
        <b/>
        <sz val="9"/>
        <rFont val="Arial"/>
        <family val="2"/>
      </rPr>
      <t>per continente</t>
    </r>
  </si>
  <si>
    <r>
      <t>Tavola 2.12 - Età media all'adozione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i principali paesi</t>
    </r>
  </si>
  <si>
    <t>3. Coppie adottive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</si>
</sst>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i/>
      <sz val="18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i/>
      <sz val="16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9"/>
      <color rgb="FFFF0000"/>
      <name val="Arial"/>
      <family val="2"/>
    </font>
    <font>
      <vertAlign val="superscript"/>
      <sz val="9"/>
      <name val="Arial"/>
      <family val="2"/>
    </font>
    <font>
      <b/>
      <i/>
      <sz val="9"/>
      <name val="Arial"/>
      <family val="2"/>
    </font>
    <font>
      <b/>
      <sz val="10"/>
      <color theme="1"/>
      <name val="MS Sans Serif"/>
      <family val="2"/>
    </font>
    <font>
      <sz val="9"/>
      <color indexed="9"/>
      <name val="Arial"/>
      <family val="2"/>
    </font>
    <font>
      <sz val="7"/>
      <color rgb="FF000000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name val="MS Sans Serif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0" fontId="13" fillId="0" borderId="0"/>
    <xf numFmtId="0" fontId="28" fillId="0" borderId="0"/>
    <xf numFmtId="0" fontId="1" fillId="0" borderId="0"/>
    <xf numFmtId="0" fontId="13" fillId="0" borderId="0"/>
    <xf numFmtId="0" fontId="1" fillId="0" borderId="0"/>
  </cellStyleXfs>
  <cellXfs count="451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Font="1" applyBorder="1" applyAlignme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2" applyFont="1" applyAlignment="1">
      <alignment horizontal="left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/>
    <xf numFmtId="0" fontId="12" fillId="0" borderId="0" xfId="0" applyFont="1" applyAlignment="1">
      <alignment horizontal="right"/>
    </xf>
    <xf numFmtId="0" fontId="14" fillId="0" borderId="0" xfId="3" applyFont="1" applyFill="1"/>
    <xf numFmtId="0" fontId="10" fillId="0" borderId="0" xfId="3" applyFont="1"/>
    <xf numFmtId="0" fontId="14" fillId="0" borderId="0" xfId="3" applyFont="1"/>
    <xf numFmtId="0" fontId="10" fillId="0" borderId="0" xfId="3" applyFont="1" applyBorder="1"/>
    <xf numFmtId="0" fontId="10" fillId="0" borderId="1" xfId="3" applyFont="1" applyBorder="1"/>
    <xf numFmtId="0" fontId="10" fillId="0" borderId="1" xfId="3" applyFont="1" applyBorder="1" applyAlignment="1">
      <alignment horizontal="right"/>
    </xf>
    <xf numFmtId="0" fontId="15" fillId="0" borderId="1" xfId="3" applyFont="1" applyBorder="1" applyAlignment="1">
      <alignment horizontal="right" wrapText="1"/>
    </xf>
    <xf numFmtId="0" fontId="10" fillId="0" borderId="0" xfId="3" applyFont="1" applyAlignment="1">
      <alignment horizontal="left"/>
    </xf>
    <xf numFmtId="1" fontId="10" fillId="0" borderId="0" xfId="3" applyNumberFormat="1" applyFont="1"/>
    <xf numFmtId="1" fontId="10" fillId="0" borderId="0" xfId="3" quotePrefix="1" applyNumberFormat="1" applyFont="1" applyAlignment="1">
      <alignment horizontal="right"/>
    </xf>
    <xf numFmtId="1" fontId="10" fillId="0" borderId="0" xfId="3" applyNumberFormat="1" applyFont="1" applyBorder="1"/>
    <xf numFmtId="0" fontId="10" fillId="0" borderId="0" xfId="3" applyFont="1" applyBorder="1" applyAlignment="1">
      <alignment horizontal="left"/>
    </xf>
    <xf numFmtId="164" fontId="10" fillId="0" borderId="0" xfId="3" applyNumberFormat="1" applyFont="1"/>
    <xf numFmtId="0" fontId="10" fillId="0" borderId="2" xfId="3" applyFont="1" applyBorder="1" applyAlignment="1">
      <alignment horizontal="left"/>
    </xf>
    <xf numFmtId="0" fontId="10" fillId="0" borderId="2" xfId="3" applyFont="1" applyBorder="1"/>
    <xf numFmtId="1" fontId="10" fillId="0" borderId="2" xfId="3" applyNumberFormat="1" applyFont="1" applyBorder="1"/>
    <xf numFmtId="0" fontId="10" fillId="0" borderId="2" xfId="3" applyFont="1" applyBorder="1" applyAlignment="1">
      <alignment horizontal="right"/>
    </xf>
    <xf numFmtId="0" fontId="10" fillId="0" borderId="3" xfId="3" applyFont="1" applyBorder="1"/>
    <xf numFmtId="0" fontId="10" fillId="0" borderId="3" xfId="3" applyFont="1" applyFill="1" applyBorder="1"/>
    <xf numFmtId="0" fontId="10" fillId="0" borderId="3" xfId="3" applyFont="1" applyBorder="1" applyAlignment="1"/>
    <xf numFmtId="0" fontId="10" fillId="0" borderId="2" xfId="3" applyFont="1" applyFill="1" applyBorder="1"/>
    <xf numFmtId="0" fontId="10" fillId="0" borderId="0" xfId="3" applyFont="1" applyFill="1"/>
    <xf numFmtId="0" fontId="15" fillId="0" borderId="0" xfId="3" applyFont="1" applyAlignment="1">
      <alignment horizontal="right"/>
    </xf>
    <xf numFmtId="0" fontId="15" fillId="0" borderId="0" xfId="3" applyFont="1"/>
    <xf numFmtId="164" fontId="15" fillId="0" borderId="0" xfId="3" applyNumberFormat="1" applyFont="1"/>
    <xf numFmtId="0" fontId="15" fillId="0" borderId="0" xfId="3" applyFont="1" applyBorder="1"/>
    <xf numFmtId="0" fontId="15" fillId="0" borderId="0" xfId="3" applyFont="1" applyFill="1"/>
    <xf numFmtId="0" fontId="10" fillId="0" borderId="0" xfId="3" applyFont="1" applyFill="1" applyBorder="1"/>
    <xf numFmtId="0" fontId="14" fillId="0" borderId="2" xfId="3" applyFont="1" applyBorder="1"/>
    <xf numFmtId="164" fontId="14" fillId="0" borderId="2" xfId="3" applyNumberFormat="1" applyFont="1" applyBorder="1"/>
    <xf numFmtId="0" fontId="14" fillId="0" borderId="2" xfId="3" applyFont="1" applyFill="1" applyBorder="1"/>
    <xf numFmtId="0" fontId="9" fillId="0" borderId="0" xfId="3" applyFont="1"/>
    <xf numFmtId="0" fontId="17" fillId="0" borderId="0" xfId="3" applyFont="1"/>
    <xf numFmtId="0" fontId="10" fillId="0" borderId="1" xfId="3" applyFont="1" applyBorder="1" applyAlignment="1">
      <alignment horizontal="center"/>
    </xf>
    <xf numFmtId="164" fontId="10" fillId="0" borderId="0" xfId="3" applyNumberFormat="1" applyFont="1" applyFill="1"/>
    <xf numFmtId="1" fontId="15" fillId="0" borderId="0" xfId="3" applyNumberFormat="1" applyFont="1"/>
    <xf numFmtId="164" fontId="15" fillId="0" borderId="0" xfId="3" applyNumberFormat="1" applyFont="1" applyFill="1"/>
    <xf numFmtId="164" fontId="10" fillId="0" borderId="0" xfId="3" applyNumberFormat="1" applyFont="1" applyFill="1" applyBorder="1"/>
    <xf numFmtId="1" fontId="14" fillId="0" borderId="2" xfId="3" applyNumberFormat="1" applyFont="1" applyBorder="1"/>
    <xf numFmtId="164" fontId="14" fillId="0" borderId="2" xfId="3" applyNumberFormat="1" applyFont="1" applyFill="1" applyBorder="1"/>
    <xf numFmtId="0" fontId="10" fillId="0" borderId="1" xfId="3" applyFont="1" applyBorder="1" applyAlignment="1"/>
    <xf numFmtId="164" fontId="10" fillId="0" borderId="0" xfId="3" applyNumberFormat="1" applyFont="1" applyBorder="1"/>
    <xf numFmtId="0" fontId="15" fillId="0" borderId="0" xfId="3" applyFont="1" applyFill="1" applyBorder="1"/>
    <xf numFmtId="0" fontId="0" fillId="0" borderId="0" xfId="0" applyNumberFormat="1"/>
    <xf numFmtId="0" fontId="14" fillId="0" borderId="0" xfId="3" applyFont="1" applyFill="1" applyBorder="1"/>
    <xf numFmtId="0" fontId="2" fillId="0" borderId="0" xfId="3" applyFont="1"/>
    <xf numFmtId="0" fontId="10" fillId="0" borderId="1" xfId="3" applyFont="1" applyBorder="1" applyAlignment="1">
      <alignment horizontal="centerContinuous"/>
    </xf>
    <xf numFmtId="0" fontId="10" fillId="0" borderId="3" xfId="3" applyFont="1" applyBorder="1" applyAlignment="1">
      <alignment horizontal="centerContinuous"/>
    </xf>
    <xf numFmtId="0" fontId="10" fillId="0" borderId="0" xfId="3" applyFont="1" applyBorder="1" applyAlignment="1">
      <alignment horizontal="centerContinuous"/>
    </xf>
    <xf numFmtId="0" fontId="10" fillId="0" borderId="0" xfId="3" applyFont="1" applyBorder="1" applyAlignment="1">
      <alignment horizontal="center"/>
    </xf>
    <xf numFmtId="164" fontId="10" fillId="0" borderId="0" xfId="0" applyNumberFormat="1" applyFont="1" applyFill="1" applyBorder="1"/>
    <xf numFmtId="0" fontId="10" fillId="0" borderId="0" xfId="0" applyNumberFormat="1" applyFont="1" applyFill="1" applyBorder="1"/>
    <xf numFmtId="164" fontId="14" fillId="0" borderId="0" xfId="3" applyNumberFormat="1" applyFont="1" applyFill="1" applyBorder="1"/>
    <xf numFmtId="0" fontId="10" fillId="0" borderId="0" xfId="3" applyFont="1" applyFill="1" applyBorder="1" applyAlignment="1">
      <alignment horizontal="center"/>
    </xf>
    <xf numFmtId="0" fontId="10" fillId="0" borderId="0" xfId="0" applyNumberFormat="1" applyFont="1" applyBorder="1"/>
    <xf numFmtId="0" fontId="10" fillId="0" borderId="0" xfId="3" applyFont="1" applyFill="1" applyBorder="1" applyAlignment="1">
      <alignment horizontal="centerContinuous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centerContinuous"/>
    </xf>
    <xf numFmtId="0" fontId="10" fillId="0" borderId="0" xfId="0" applyNumberFormat="1" applyFont="1"/>
    <xf numFmtId="3" fontId="10" fillId="0" borderId="0" xfId="3" applyNumberFormat="1" applyFont="1"/>
    <xf numFmtId="0" fontId="10" fillId="0" borderId="0" xfId="0" applyNumberFormat="1" applyFont="1" applyFill="1"/>
    <xf numFmtId="3" fontId="10" fillId="0" borderId="0" xfId="3" applyNumberFormat="1" applyFont="1" applyFill="1"/>
    <xf numFmtId="0" fontId="14" fillId="0" borderId="0" xfId="3" applyFont="1" applyBorder="1"/>
    <xf numFmtId="3" fontId="14" fillId="0" borderId="0" xfId="3" applyNumberFormat="1" applyFont="1" applyFill="1"/>
    <xf numFmtId="164" fontId="14" fillId="0" borderId="0" xfId="3" applyNumberFormat="1" applyFont="1" applyFill="1"/>
    <xf numFmtId="0" fontId="10" fillId="0" borderId="0" xfId="3" applyFont="1" applyFill="1" applyAlignment="1">
      <alignment horizontal="centerContinuous"/>
    </xf>
    <xf numFmtId="0" fontId="10" fillId="0" borderId="0" xfId="3" applyFont="1" applyFill="1" applyAlignment="1">
      <alignment horizontal="right"/>
    </xf>
    <xf numFmtId="3" fontId="14" fillId="0" borderId="0" xfId="3" applyNumberFormat="1" applyFont="1"/>
    <xf numFmtId="164" fontId="14" fillId="0" borderId="0" xfId="3" applyNumberFormat="1" applyFont="1"/>
    <xf numFmtId="3" fontId="14" fillId="0" borderId="2" xfId="3" applyNumberFormat="1" applyFont="1" applyBorder="1"/>
    <xf numFmtId="164" fontId="10" fillId="0" borderId="0" xfId="3" applyNumberFormat="1" applyFont="1" applyAlignment="1">
      <alignment horizontal="right"/>
    </xf>
    <xf numFmtId="164" fontId="10" fillId="0" borderId="0" xfId="3" applyNumberFormat="1" applyFont="1" applyFill="1" applyAlignment="1">
      <alignment horizontal="right"/>
    </xf>
    <xf numFmtId="0" fontId="10" fillId="0" borderId="2" xfId="3" applyFont="1" applyBorder="1" applyAlignment="1">
      <alignment horizontal="right" wrapText="1"/>
    </xf>
    <xf numFmtId="49" fontId="10" fillId="0" borderId="0" xfId="3" applyNumberFormat="1" applyFont="1"/>
    <xf numFmtId="49" fontId="10" fillId="0" borderId="0" xfId="3" applyNumberFormat="1" applyFont="1" applyBorder="1"/>
    <xf numFmtId="164" fontId="19" fillId="0" borderId="2" xfId="3" applyNumberFormat="1" applyFont="1" applyBorder="1"/>
    <xf numFmtId="0" fontId="10" fillId="0" borderId="0" xfId="3" applyFont="1" applyBorder="1" applyAlignment="1">
      <alignment horizontal="right" wrapText="1"/>
    </xf>
    <xf numFmtId="0" fontId="10" fillId="0" borderId="0" xfId="3" applyFont="1" applyBorder="1" applyAlignment="1">
      <alignment horizontal="right"/>
    </xf>
    <xf numFmtId="0" fontId="10" fillId="0" borderId="0" xfId="3" applyFont="1" applyAlignment="1">
      <alignment horizontal="center"/>
    </xf>
    <xf numFmtId="164" fontId="15" fillId="0" borderId="0" xfId="3" applyNumberFormat="1" applyFont="1" applyBorder="1" applyAlignment="1">
      <alignment horizontal="right"/>
    </xf>
    <xf numFmtId="0" fontId="19" fillId="0" borderId="0" xfId="3" applyFont="1" applyBorder="1"/>
    <xf numFmtId="164" fontId="19" fillId="0" borderId="0" xfId="3" applyNumberFormat="1" applyFont="1" applyBorder="1"/>
    <xf numFmtId="0" fontId="20" fillId="0" borderId="0" xfId="0" applyFont="1" applyFill="1" applyBorder="1"/>
    <xf numFmtId="0" fontId="19" fillId="0" borderId="2" xfId="3" applyFont="1" applyBorder="1"/>
    <xf numFmtId="0" fontId="14" fillId="0" borderId="0" xfId="0" applyFont="1" applyFill="1"/>
    <xf numFmtId="0" fontId="10" fillId="0" borderId="3" xfId="0" applyFont="1" applyBorder="1"/>
    <xf numFmtId="0" fontId="10" fillId="0" borderId="1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/>
    </xf>
    <xf numFmtId="0" fontId="10" fillId="0" borderId="2" xfId="0" applyFont="1" applyBorder="1"/>
    <xf numFmtId="0" fontId="10" fillId="0" borderId="2" xfId="0" applyFont="1" applyBorder="1" applyAlignment="1">
      <alignment horizontal="right" wrapText="1"/>
    </xf>
    <xf numFmtId="49" fontId="10" fillId="0" borderId="0" xfId="0" applyNumberFormat="1" applyFont="1"/>
    <xf numFmtId="0" fontId="10" fillId="0" borderId="0" xfId="0" applyFont="1" applyBorder="1"/>
    <xf numFmtId="49" fontId="10" fillId="0" borderId="0" xfId="0" applyNumberFormat="1" applyFont="1" applyBorder="1"/>
    <xf numFmtId="0" fontId="10" fillId="0" borderId="0" xfId="0" applyFont="1"/>
    <xf numFmtId="0" fontId="14" fillId="0" borderId="0" xfId="0" applyFont="1" applyBorder="1"/>
    <xf numFmtId="0" fontId="14" fillId="0" borderId="2" xfId="0" applyFont="1" applyBorder="1"/>
    <xf numFmtId="49" fontId="10" fillId="0" borderId="0" xfId="0" applyNumberFormat="1" applyFont="1" applyBorder="1" applyAlignment="1">
      <alignment horizontal="left" wrapText="1"/>
    </xf>
    <xf numFmtId="164" fontId="15" fillId="0" borderId="0" xfId="3" applyNumberFormat="1" applyFont="1" applyAlignment="1">
      <alignment horizontal="right"/>
    </xf>
    <xf numFmtId="164" fontId="14" fillId="0" borderId="0" xfId="3" applyNumberFormat="1" applyFont="1" applyBorder="1"/>
    <xf numFmtId="0" fontId="15" fillId="0" borderId="0" xfId="0" applyFont="1" applyBorder="1"/>
    <xf numFmtId="0" fontId="10" fillId="0" borderId="3" xfId="3" applyFont="1" applyBorder="1" applyAlignment="1">
      <alignment horizontal="center"/>
    </xf>
    <xf numFmtId="0" fontId="10" fillId="0" borderId="1" xfId="3" applyFont="1" applyFill="1" applyBorder="1" applyAlignment="1">
      <alignment horizontal="right" wrapText="1"/>
    </xf>
    <xf numFmtId="0" fontId="10" fillId="0" borderId="0" xfId="3" applyFont="1" applyFill="1" applyAlignment="1">
      <alignment horizontal="center"/>
    </xf>
    <xf numFmtId="1" fontId="10" fillId="0" borderId="0" xfId="3" applyNumberFormat="1" applyFont="1" applyAlignment="1"/>
    <xf numFmtId="164" fontId="10" fillId="0" borderId="0" xfId="3" applyNumberFormat="1" applyFont="1" applyAlignment="1"/>
    <xf numFmtId="164" fontId="10" fillId="0" borderId="0" xfId="3" applyNumberFormat="1" applyFont="1" applyFill="1" applyAlignment="1"/>
    <xf numFmtId="0" fontId="22" fillId="0" borderId="0" xfId="0" applyFont="1"/>
    <xf numFmtId="1" fontId="14" fillId="0" borderId="0" xfId="3" applyNumberFormat="1" applyFont="1" applyAlignment="1"/>
    <xf numFmtId="164" fontId="14" fillId="0" borderId="0" xfId="3" applyNumberFormat="1" applyFont="1" applyAlignment="1"/>
    <xf numFmtId="164" fontId="14" fillId="0" borderId="0" xfId="3" applyNumberFormat="1" applyFont="1" applyFill="1" applyAlignment="1"/>
    <xf numFmtId="0" fontId="10" fillId="0" borderId="0" xfId="3" applyFont="1" applyAlignment="1"/>
    <xf numFmtId="164" fontId="10" fillId="0" borderId="0" xfId="3" applyNumberFormat="1" applyFont="1" applyFill="1" applyBorder="1" applyAlignment="1">
      <alignment horizontal="right"/>
    </xf>
    <xf numFmtId="1" fontId="14" fillId="0" borderId="2" xfId="3" applyNumberFormat="1" applyFont="1" applyBorder="1" applyAlignment="1"/>
    <xf numFmtId="0" fontId="10" fillId="0" borderId="2" xfId="3" applyFont="1" applyBorder="1" applyAlignment="1"/>
    <xf numFmtId="3" fontId="14" fillId="0" borderId="2" xfId="3" applyNumberFormat="1" applyFont="1" applyBorder="1" applyAlignment="1"/>
    <xf numFmtId="164" fontId="10" fillId="0" borderId="2" xfId="3" applyNumberFormat="1" applyFont="1" applyFill="1" applyBorder="1" applyAlignment="1">
      <alignment horizontal="right"/>
    </xf>
    <xf numFmtId="1" fontId="10" fillId="0" borderId="0" xfId="3" applyNumberFormat="1" applyFont="1" applyFill="1"/>
    <xf numFmtId="0" fontId="10" fillId="0" borderId="0" xfId="2" applyFont="1" applyBorder="1"/>
    <xf numFmtId="0" fontId="10" fillId="0" borderId="0" xfId="2" applyFont="1" applyFill="1" applyAlignment="1">
      <alignment horizontal="left"/>
    </xf>
    <xf numFmtId="0" fontId="10" fillId="0" borderId="0" xfId="4" applyFont="1"/>
    <xf numFmtId="0" fontId="10" fillId="0" borderId="0" xfId="3" applyFont="1" applyFill="1" applyBorder="1" applyAlignment="1">
      <alignment horizontal="right"/>
    </xf>
    <xf numFmtId="0" fontId="10" fillId="0" borderId="2" xfId="3" applyFont="1" applyFill="1" applyBorder="1" applyAlignment="1">
      <alignment horizontal="right"/>
    </xf>
    <xf numFmtId="0" fontId="9" fillId="0" borderId="0" xfId="3" applyFont="1" applyBorder="1"/>
    <xf numFmtId="0" fontId="24" fillId="0" borderId="0" xfId="2" applyFont="1" applyFill="1" applyBorder="1"/>
    <xf numFmtId="0" fontId="1" fillId="0" borderId="0" xfId="2"/>
    <xf numFmtId="0" fontId="11" fillId="0" borderId="0" xfId="2" applyFont="1"/>
    <xf numFmtId="0" fontId="12" fillId="0" borderId="0" xfId="2" applyFont="1" applyAlignment="1">
      <alignment horizontal="right"/>
    </xf>
    <xf numFmtId="0" fontId="9" fillId="0" borderId="0" xfId="2" applyFont="1" applyAlignment="1">
      <alignment vertical="top" wrapText="1"/>
    </xf>
    <xf numFmtId="0" fontId="14" fillId="0" borderId="0" xfId="5" applyFont="1" applyFill="1" applyProtection="1">
      <protection locked="0"/>
    </xf>
    <xf numFmtId="0" fontId="10" fillId="0" borderId="0" xfId="5" applyFont="1" applyProtection="1">
      <protection locked="0"/>
    </xf>
    <xf numFmtId="0" fontId="1" fillId="0" borderId="0" xfId="5" applyFont="1" applyProtection="1">
      <protection locked="0"/>
    </xf>
    <xf numFmtId="0" fontId="10" fillId="0" borderId="3" xfId="5" applyFont="1" applyBorder="1" applyProtection="1">
      <protection locked="0"/>
    </xf>
    <xf numFmtId="0" fontId="10" fillId="0" borderId="2" xfId="5" applyFont="1" applyBorder="1" applyProtection="1">
      <protection locked="0"/>
    </xf>
    <xf numFmtId="0" fontId="24" fillId="0" borderId="2" xfId="2" applyFont="1" applyBorder="1" applyAlignment="1">
      <alignment horizontal="right" wrapText="1"/>
    </xf>
    <xf numFmtId="0" fontId="10" fillId="0" borderId="2" xfId="5" applyFont="1" applyBorder="1" applyAlignment="1" applyProtection="1">
      <alignment horizontal="right" wrapText="1"/>
      <protection locked="0"/>
    </xf>
    <xf numFmtId="0" fontId="10" fillId="0" borderId="0" xfId="5" applyFont="1" applyBorder="1" applyProtection="1">
      <protection locked="0"/>
    </xf>
    <xf numFmtId="0" fontId="10" fillId="0" borderId="0" xfId="5" applyFont="1" applyBorder="1" applyAlignment="1" applyProtection="1">
      <alignment horizontal="left"/>
      <protection locked="0"/>
    </xf>
    <xf numFmtId="9" fontId="1" fillId="0" borderId="0" xfId="6" applyFont="1" applyProtection="1">
      <protection locked="0"/>
    </xf>
    <xf numFmtId="0" fontId="10" fillId="0" borderId="0" xfId="5" applyFont="1" applyFill="1" applyBorder="1" applyProtection="1">
      <protection locked="0"/>
    </xf>
    <xf numFmtId="0" fontId="10" fillId="0" borderId="2" xfId="5" applyFont="1" applyBorder="1" applyAlignment="1" applyProtection="1">
      <alignment horizontal="left"/>
      <protection locked="0"/>
    </xf>
    <xf numFmtId="0" fontId="10" fillId="0" borderId="2" xfId="5" applyFont="1" applyFill="1" applyBorder="1" applyProtection="1">
      <protection locked="0"/>
    </xf>
    <xf numFmtId="0" fontId="9" fillId="0" borderId="0" xfId="5" applyFont="1" applyProtection="1">
      <protection locked="0"/>
    </xf>
    <xf numFmtId="0" fontId="10" fillId="0" borderId="0" xfId="5" applyFont="1" applyBorder="1" applyProtection="1"/>
    <xf numFmtId="0" fontId="10" fillId="0" borderId="2" xfId="5" applyFont="1" applyBorder="1" applyProtection="1"/>
    <xf numFmtId="0" fontId="10" fillId="0" borderId="1" xfId="5" applyFont="1" applyBorder="1" applyAlignment="1" applyProtection="1">
      <alignment horizontal="centerContinuous"/>
      <protection locked="0"/>
    </xf>
    <xf numFmtId="0" fontId="10" fillId="0" borderId="0" xfId="5" applyFont="1" applyAlignment="1" applyProtection="1">
      <alignment horizontal="left"/>
      <protection locked="0"/>
    </xf>
    <xf numFmtId="0" fontId="10" fillId="0" borderId="0" xfId="5" applyFont="1" applyFill="1" applyAlignment="1" applyProtection="1">
      <alignment horizontal="left"/>
      <protection locked="0"/>
    </xf>
    <xf numFmtId="0" fontId="10" fillId="0" borderId="0" xfId="5" applyFont="1" applyFill="1" applyProtection="1">
      <protection locked="0"/>
    </xf>
    <xf numFmtId="0" fontId="10" fillId="0" borderId="0" xfId="5" applyFont="1" applyAlignment="1" applyProtection="1">
      <alignment horizontal="centerContinuous"/>
      <protection locked="0"/>
    </xf>
    <xf numFmtId="0" fontId="14" fillId="0" borderId="0" xfId="5" applyFont="1" applyBorder="1" applyProtection="1">
      <protection locked="0"/>
    </xf>
    <xf numFmtId="0" fontId="14" fillId="0" borderId="2" xfId="5" applyFont="1" applyBorder="1" applyProtection="1">
      <protection locked="0"/>
    </xf>
    <xf numFmtId="0" fontId="26" fillId="0" borderId="0" xfId="5" applyFont="1" applyProtection="1">
      <protection locked="0"/>
    </xf>
    <xf numFmtId="0" fontId="1" fillId="0" borderId="0" xfId="5" applyFont="1" applyFill="1" applyProtection="1">
      <protection locked="0"/>
    </xf>
    <xf numFmtId="164" fontId="1" fillId="0" borderId="0" xfId="5" applyNumberFormat="1" applyFont="1" applyFill="1" applyProtection="1">
      <protection locked="0"/>
    </xf>
    <xf numFmtId="164" fontId="1" fillId="0" borderId="0" xfId="5" applyNumberFormat="1" applyFont="1" applyProtection="1">
      <protection locked="0"/>
    </xf>
    <xf numFmtId="0" fontId="1" fillId="0" borderId="0" xfId="2" applyFill="1"/>
    <xf numFmtId="0" fontId="1" fillId="0" borderId="0" xfId="2" applyNumberFormat="1" applyFill="1"/>
    <xf numFmtId="1" fontId="1" fillId="0" borderId="0" xfId="5" applyNumberFormat="1" applyFont="1" applyProtection="1">
      <protection locked="0"/>
    </xf>
    <xf numFmtId="0" fontId="1" fillId="0" borderId="0" xfId="2" applyFill="1" applyBorder="1"/>
    <xf numFmtId="0" fontId="1" fillId="0" borderId="0" xfId="2" applyNumberFormat="1" applyFill="1" applyBorder="1"/>
    <xf numFmtId="0" fontId="14" fillId="0" borderId="0" xfId="7" applyFont="1"/>
    <xf numFmtId="0" fontId="10" fillId="0" borderId="0" xfId="7" applyFont="1"/>
    <xf numFmtId="0" fontId="1" fillId="0" borderId="0" xfId="7" applyFont="1"/>
    <xf numFmtId="0" fontId="10" fillId="0" borderId="0" xfId="7" applyFont="1" applyBorder="1"/>
    <xf numFmtId="0" fontId="10" fillId="0" borderId="1" xfId="5" applyFont="1" applyBorder="1" applyProtection="1">
      <protection locked="0"/>
    </xf>
    <xf numFmtId="0" fontId="10" fillId="0" borderId="0" xfId="7" applyFont="1" applyAlignment="1">
      <alignment horizontal="left"/>
    </xf>
    <xf numFmtId="0" fontId="10" fillId="0" borderId="0" xfId="7" applyFont="1" applyBorder="1" applyAlignment="1">
      <alignment horizontal="left"/>
    </xf>
    <xf numFmtId="164" fontId="10" fillId="0" borderId="0" xfId="5" applyNumberFormat="1" applyFont="1" applyProtection="1">
      <protection locked="0"/>
    </xf>
    <xf numFmtId="0" fontId="14" fillId="0" borderId="0" xfId="7" applyFont="1" applyFill="1"/>
    <xf numFmtId="0" fontId="10" fillId="0" borderId="0" xfId="2" applyFont="1"/>
    <xf numFmtId="0" fontId="27" fillId="0" borderId="0" xfId="2" applyFont="1"/>
    <xf numFmtId="0" fontId="10" fillId="0" borderId="2" xfId="5" applyFont="1" applyBorder="1" applyAlignment="1" applyProtection="1">
      <alignment horizontal="right"/>
      <protection locked="0"/>
    </xf>
    <xf numFmtId="0" fontId="28" fillId="0" borderId="0" xfId="8"/>
    <xf numFmtId="0" fontId="14" fillId="0" borderId="2" xfId="7" applyFont="1" applyBorder="1"/>
    <xf numFmtId="0" fontId="26" fillId="0" borderId="2" xfId="7" applyFont="1" applyBorder="1"/>
    <xf numFmtId="0" fontId="10" fillId="0" borderId="1" xfId="7" applyFont="1" applyBorder="1" applyAlignment="1">
      <alignment horizontal="right" wrapText="1"/>
    </xf>
    <xf numFmtId="0" fontId="10" fillId="0" borderId="0" xfId="7" applyFont="1" applyAlignment="1"/>
    <xf numFmtId="0" fontId="10" fillId="0" borderId="0" xfId="7" applyFont="1" applyBorder="1" applyAlignment="1">
      <alignment horizontal="right"/>
    </xf>
    <xf numFmtId="0" fontId="10" fillId="0" borderId="0" xfId="7" applyFont="1" applyBorder="1" applyAlignment="1"/>
    <xf numFmtId="0" fontId="10" fillId="0" borderId="2" xfId="2" applyFont="1" applyBorder="1"/>
    <xf numFmtId="0" fontId="10" fillId="0" borderId="2" xfId="7" applyFont="1" applyBorder="1" applyAlignment="1"/>
    <xf numFmtId="164" fontId="1" fillId="0" borderId="0" xfId="2" applyNumberFormat="1"/>
    <xf numFmtId="0" fontId="1" fillId="0" borderId="3" xfId="2" applyBorder="1"/>
    <xf numFmtId="0" fontId="10" fillId="0" borderId="2" xfId="2" applyFont="1" applyBorder="1" applyAlignment="1">
      <alignment horizontal="right"/>
    </xf>
    <xf numFmtId="0" fontId="1" fillId="0" borderId="2" xfId="2" applyBorder="1"/>
    <xf numFmtId="0" fontId="10" fillId="0" borderId="0" xfId="5" applyFont="1" applyAlignment="1" applyProtection="1">
      <alignment wrapText="1"/>
      <protection locked="0"/>
    </xf>
    <xf numFmtId="164" fontId="10" fillId="0" borderId="0" xfId="2" applyNumberFormat="1" applyFont="1"/>
    <xf numFmtId="0" fontId="10" fillId="0" borderId="0" xfId="5" applyFont="1" applyAlignment="1" applyProtection="1">
      <alignment horizontal="left" wrapText="1"/>
      <protection locked="0"/>
    </xf>
    <xf numFmtId="0" fontId="10" fillId="0" borderId="0" xfId="5" applyFont="1" applyBorder="1" applyAlignment="1" applyProtection="1">
      <alignment horizontal="left" wrapText="1"/>
      <protection locked="0"/>
    </xf>
    <xf numFmtId="0" fontId="14" fillId="0" borderId="2" xfId="2" applyFont="1" applyBorder="1"/>
    <xf numFmtId="164" fontId="14" fillId="0" borderId="2" xfId="2" applyNumberFormat="1" applyFont="1" applyBorder="1"/>
    <xf numFmtId="0" fontId="9" fillId="0" borderId="0" xfId="2" applyFont="1"/>
    <xf numFmtId="164" fontId="14" fillId="0" borderId="0" xfId="5" applyNumberFormat="1" applyFont="1" applyBorder="1" applyAlignment="1" applyProtection="1">
      <alignment horizontal="right"/>
      <protection locked="0"/>
    </xf>
    <xf numFmtId="0" fontId="1" fillId="0" borderId="0" xfId="2" applyBorder="1"/>
    <xf numFmtId="164" fontId="10" fillId="0" borderId="0" xfId="5" applyNumberFormat="1" applyFont="1" applyBorder="1" applyProtection="1"/>
    <xf numFmtId="0" fontId="9" fillId="0" borderId="0" xfId="5" applyFont="1" applyAlignment="1" applyProtection="1">
      <alignment wrapText="1"/>
      <protection locked="0"/>
    </xf>
    <xf numFmtId="0" fontId="9" fillId="0" borderId="0" xfId="5" applyFont="1" applyAlignment="1" applyProtection="1">
      <alignment horizontal="left" wrapText="1"/>
      <protection locked="0"/>
    </xf>
    <xf numFmtId="0" fontId="9" fillId="0" borderId="0" xfId="5" applyFont="1" applyBorder="1" applyAlignment="1" applyProtection="1">
      <alignment horizontal="left" wrapText="1"/>
      <protection locked="0"/>
    </xf>
    <xf numFmtId="164" fontId="9" fillId="0" borderId="0" xfId="2" applyNumberFormat="1" applyFont="1"/>
    <xf numFmtId="0" fontId="14" fillId="0" borderId="0" xfId="5" applyFont="1" applyFill="1" applyAlignment="1" applyProtection="1">
      <protection locked="0"/>
    </xf>
    <xf numFmtId="0" fontId="10" fillId="0" borderId="1" xfId="5" applyFont="1" applyBorder="1" applyAlignment="1" applyProtection="1">
      <alignment horizontal="right" wrapText="1"/>
      <protection locked="0"/>
    </xf>
    <xf numFmtId="0" fontId="10" fillId="0" borderId="1" xfId="5" applyFont="1" applyBorder="1" applyAlignment="1" applyProtection="1">
      <alignment horizontal="right"/>
      <protection locked="0"/>
    </xf>
    <xf numFmtId="1" fontId="10" fillId="0" borderId="0" xfId="5" applyNumberFormat="1" applyFont="1" applyProtection="1">
      <protection locked="0"/>
    </xf>
    <xf numFmtId="1" fontId="10" fillId="0" borderId="0" xfId="5" applyNumberFormat="1" applyFont="1" applyProtection="1"/>
    <xf numFmtId="0" fontId="14" fillId="0" borderId="0" xfId="5" applyFont="1" applyProtection="1">
      <protection locked="0"/>
    </xf>
    <xf numFmtId="0" fontId="10" fillId="0" borderId="0" xfId="5" applyFont="1" applyFill="1" applyBorder="1" applyAlignment="1" applyProtection="1">
      <alignment horizontal="left" wrapText="1"/>
      <protection locked="0"/>
    </xf>
    <xf numFmtId="0" fontId="10" fillId="0" borderId="0" xfId="2" applyNumberFormat="1" applyFont="1"/>
    <xf numFmtId="1" fontId="14" fillId="0" borderId="2" xfId="5" applyNumberFormat="1" applyFont="1" applyBorder="1" applyProtection="1"/>
    <xf numFmtId="164" fontId="14" fillId="0" borderId="2" xfId="5" applyNumberFormat="1" applyFont="1" applyBorder="1" applyProtection="1">
      <protection locked="0"/>
    </xf>
    <xf numFmtId="164" fontId="14" fillId="0" borderId="2" xfId="5" applyNumberFormat="1" applyFont="1" applyBorder="1" applyProtection="1"/>
    <xf numFmtId="0" fontId="14" fillId="0" borderId="0" xfId="5" applyFont="1" applyBorder="1" applyProtection="1"/>
    <xf numFmtId="0" fontId="1" fillId="0" borderId="0" xfId="5" applyFont="1" applyBorder="1" applyProtection="1">
      <protection locked="0"/>
    </xf>
    <xf numFmtId="0" fontId="10" fillId="0" borderId="3" xfId="7" applyFont="1" applyBorder="1"/>
    <xf numFmtId="0" fontId="1" fillId="0" borderId="3" xfId="7" applyFont="1" applyBorder="1"/>
    <xf numFmtId="0" fontId="10" fillId="0" borderId="2" xfId="7" applyFont="1" applyBorder="1" applyAlignment="1">
      <alignment horizontal="left" wrapText="1"/>
    </xf>
    <xf numFmtId="0" fontId="10" fillId="0" borderId="2" xfId="7" applyFont="1" applyBorder="1" applyAlignment="1">
      <alignment horizontal="right"/>
    </xf>
    <xf numFmtId="0" fontId="10" fillId="0" borderId="2" xfId="7" applyFont="1" applyBorder="1"/>
    <xf numFmtId="0" fontId="10" fillId="0" borderId="0" xfId="7" applyFont="1" applyFill="1" applyBorder="1"/>
    <xf numFmtId="0" fontId="10" fillId="0" borderId="0" xfId="7" applyFont="1" applyFill="1"/>
    <xf numFmtId="0" fontId="1" fillId="0" borderId="0" xfId="7" applyFont="1" applyFill="1"/>
    <xf numFmtId="0" fontId="14" fillId="0" borderId="2" xfId="7" applyFont="1" applyFill="1" applyBorder="1"/>
    <xf numFmtId="1" fontId="14" fillId="0" borderId="2" xfId="7" applyNumberFormat="1" applyFont="1" applyBorder="1"/>
    <xf numFmtId="0" fontId="1" fillId="0" borderId="0" xfId="7" applyFont="1" applyFill="1" applyBorder="1"/>
    <xf numFmtId="0" fontId="14" fillId="0" borderId="0" xfId="2" applyFont="1" applyFill="1"/>
    <xf numFmtId="0" fontId="1" fillId="0" borderId="0" xfId="2" applyFont="1"/>
    <xf numFmtId="0" fontId="14" fillId="0" borderId="0" xfId="2" applyFont="1"/>
    <xf numFmtId="0" fontId="10" fillId="0" borderId="6" xfId="2" applyFont="1" applyBorder="1"/>
    <xf numFmtId="0" fontId="10" fillId="0" borderId="0" xfId="2" applyFont="1" applyBorder="1" applyAlignment="1">
      <alignment horizontal="left"/>
    </xf>
    <xf numFmtId="0" fontId="1" fillId="0" borderId="0" xfId="2" applyNumberFormat="1"/>
    <xf numFmtId="0" fontId="14" fillId="0" borderId="0" xfId="2" applyFont="1" applyFill="1" applyBorder="1" applyAlignment="1">
      <alignment horizontal="left"/>
    </xf>
    <xf numFmtId="3" fontId="14" fillId="0" borderId="0" xfId="2" applyNumberFormat="1" applyFont="1" applyFill="1" applyAlignment="1">
      <alignment horizontal="right"/>
    </xf>
    <xf numFmtId="0" fontId="10" fillId="0" borderId="0" xfId="2" applyFont="1" applyAlignment="1">
      <alignment horizontal="right"/>
    </xf>
    <xf numFmtId="0" fontId="14" fillId="0" borderId="7" xfId="2" applyFont="1" applyFill="1" applyBorder="1" applyAlignment="1">
      <alignment horizontal="left"/>
    </xf>
    <xf numFmtId="165" fontId="14" fillId="0" borderId="2" xfId="2" applyNumberFormat="1" applyFont="1" applyFill="1" applyBorder="1" applyAlignment="1">
      <alignment horizontal="right"/>
    </xf>
    <xf numFmtId="0" fontId="1" fillId="0" borderId="0" xfId="9"/>
    <xf numFmtId="0" fontId="20" fillId="0" borderId="0" xfId="2" applyNumberFormat="1" applyFont="1" applyFill="1" applyBorder="1"/>
    <xf numFmtId="0" fontId="1" fillId="0" borderId="0" xfId="2" applyFont="1" applyFill="1" applyBorder="1"/>
    <xf numFmtId="0" fontId="1" fillId="0" borderId="8" xfId="2" applyFont="1" applyBorder="1"/>
    <xf numFmtId="0" fontId="1" fillId="0" borderId="0" xfId="2" applyFont="1" applyBorder="1"/>
    <xf numFmtId="0" fontId="1" fillId="0" borderId="0" xfId="2" applyNumberFormat="1" applyFont="1" applyBorder="1"/>
    <xf numFmtId="0" fontId="1" fillId="0" borderId="9" xfId="2" applyFont="1" applyBorder="1"/>
    <xf numFmtId="0" fontId="1" fillId="0" borderId="0" xfId="2" applyNumberFormat="1" applyFont="1"/>
    <xf numFmtId="0" fontId="10" fillId="0" borderId="2" xfId="7" applyFont="1" applyBorder="1" applyAlignment="1">
      <alignment horizontal="left"/>
    </xf>
    <xf numFmtId="0" fontId="10" fillId="0" borderId="1" xfId="7" applyFont="1" applyBorder="1"/>
    <xf numFmtId="164" fontId="10" fillId="0" borderId="0" xfId="8" quotePrefix="1" applyNumberFormat="1" applyFont="1" applyFill="1" applyAlignment="1">
      <alignment horizontal="right"/>
    </xf>
    <xf numFmtId="164" fontId="10" fillId="0" borderId="0" xfId="8" applyNumberFormat="1" applyFont="1" applyFill="1" applyAlignment="1">
      <alignment horizontal="right"/>
    </xf>
    <xf numFmtId="164" fontId="14" fillId="0" borderId="2" xfId="7" applyNumberFormat="1" applyFont="1" applyFill="1" applyBorder="1"/>
    <xf numFmtId="0" fontId="13" fillId="0" borderId="0" xfId="10"/>
    <xf numFmtId="164" fontId="14" fillId="0" borderId="2" xfId="10" applyNumberFormat="1" applyFont="1" applyBorder="1"/>
    <xf numFmtId="1" fontId="14" fillId="0" borderId="2" xfId="10" applyNumberFormat="1" applyFont="1" applyBorder="1"/>
    <xf numFmtId="0" fontId="13" fillId="0" borderId="2" xfId="10" applyBorder="1"/>
    <xf numFmtId="0" fontId="14" fillId="0" borderId="2" xfId="10" applyFont="1" applyBorder="1"/>
    <xf numFmtId="164" fontId="10" fillId="0" borderId="0" xfId="10" applyNumberFormat="1" applyFont="1" applyAlignment="1">
      <alignment horizontal="right"/>
    </xf>
    <xf numFmtId="1" fontId="10" fillId="0" borderId="0" xfId="10" applyNumberFormat="1" applyFont="1" applyAlignment="1">
      <alignment horizontal="right"/>
    </xf>
    <xf numFmtId="0" fontId="10" fillId="0" borderId="0" xfId="10" applyFont="1" applyAlignment="1">
      <alignment horizontal="left"/>
    </xf>
    <xf numFmtId="0" fontId="29" fillId="0" borderId="0" xfId="10" applyFont="1" applyBorder="1"/>
    <xf numFmtId="0" fontId="10" fillId="0" borderId="0" xfId="10" applyFont="1"/>
    <xf numFmtId="0" fontId="10" fillId="0" borderId="2" xfId="4" applyFont="1" applyBorder="1" applyAlignment="1">
      <alignment horizontal="right" wrapText="1"/>
    </xf>
    <xf numFmtId="0" fontId="10" fillId="0" borderId="1" xfId="10" applyFont="1" applyBorder="1" applyAlignment="1">
      <alignment horizontal="right"/>
    </xf>
    <xf numFmtId="0" fontId="10" fillId="0" borderId="2" xfId="10" applyFont="1" applyBorder="1" applyAlignment="1">
      <alignment horizontal="right"/>
    </xf>
    <xf numFmtId="0" fontId="10" fillId="0" borderId="2" xfId="10" applyFont="1" applyBorder="1"/>
    <xf numFmtId="0" fontId="13" fillId="0" borderId="3" xfId="10" applyBorder="1"/>
    <xf numFmtId="0" fontId="10" fillId="0" borderId="3" xfId="10" applyFont="1" applyBorder="1"/>
    <xf numFmtId="0" fontId="13" fillId="0" borderId="0" xfId="10" applyBorder="1"/>
    <xf numFmtId="164" fontId="13" fillId="0" borderId="0" xfId="10" applyNumberFormat="1"/>
    <xf numFmtId="0" fontId="14" fillId="0" borderId="0" xfId="10" applyFont="1"/>
    <xf numFmtId="0" fontId="29" fillId="0" borderId="0" xfId="10" applyFont="1"/>
    <xf numFmtId="0" fontId="29" fillId="0" borderId="2" xfId="10" applyFont="1" applyBorder="1"/>
    <xf numFmtId="164" fontId="10" fillId="0" borderId="0" xfId="10" applyNumberFormat="1" applyFont="1"/>
    <xf numFmtId="0" fontId="29" fillId="0" borderId="3" xfId="10" applyFont="1" applyBorder="1"/>
    <xf numFmtId="0" fontId="10" fillId="0" borderId="0" xfId="10" applyFont="1" applyAlignment="1">
      <alignment horizontal="right"/>
    </xf>
    <xf numFmtId="3" fontId="14" fillId="0" borderId="2" xfId="10" applyNumberFormat="1" applyFont="1" applyBorder="1"/>
    <xf numFmtId="0" fontId="14" fillId="0" borderId="2" xfId="10" applyFont="1" applyBorder="1" applyAlignment="1">
      <alignment horizontal="right"/>
    </xf>
    <xf numFmtId="164" fontId="14" fillId="0" borderId="2" xfId="10" applyNumberFormat="1" applyFont="1" applyBorder="1" applyAlignment="1">
      <alignment horizontal="right"/>
    </xf>
    <xf numFmtId="0" fontId="10" fillId="0" borderId="3" xfId="10" applyFont="1" applyBorder="1" applyAlignment="1">
      <alignment horizontal="centerContinuous"/>
    </xf>
    <xf numFmtId="0" fontId="14" fillId="0" borderId="0" xfId="10" applyFont="1" applyAlignment="1">
      <alignment horizontal="right"/>
    </xf>
    <xf numFmtId="1" fontId="10" fillId="0" borderId="0" xfId="4" applyNumberFormat="1" applyFont="1"/>
    <xf numFmtId="0" fontId="14" fillId="0" borderId="2" xfId="4" applyFont="1" applyBorder="1"/>
    <xf numFmtId="49" fontId="10" fillId="0" borderId="0" xfId="2" applyNumberFormat="1" applyFont="1" applyBorder="1"/>
    <xf numFmtId="49" fontId="10" fillId="0" borderId="0" xfId="2" applyNumberFormat="1" applyFont="1"/>
    <xf numFmtId="0" fontId="10" fillId="0" borderId="0" xfId="2" applyFont="1" applyBorder="1" applyAlignment="1">
      <alignment horizontal="right" wrapText="1"/>
    </xf>
    <xf numFmtId="0" fontId="10" fillId="0" borderId="2" xfId="2" applyFont="1" applyBorder="1" applyAlignment="1">
      <alignment horizontal="right" wrapText="1"/>
    </xf>
    <xf numFmtId="0" fontId="10" fillId="0" borderId="1" xfId="2" applyFont="1" applyBorder="1" applyAlignment="1">
      <alignment horizontal="centerContinuous"/>
    </xf>
    <xf numFmtId="0" fontId="10" fillId="0" borderId="3" xfId="2" applyFont="1" applyBorder="1"/>
    <xf numFmtId="164" fontId="10" fillId="0" borderId="0" xfId="4" applyNumberFormat="1" applyFont="1"/>
    <xf numFmtId="1" fontId="13" fillId="0" borderId="0" xfId="10" applyNumberFormat="1"/>
    <xf numFmtId="0" fontId="10" fillId="0" borderId="0" xfId="10" applyFont="1" applyBorder="1" applyAlignment="1">
      <alignment horizontal="left"/>
    </xf>
    <xf numFmtId="0" fontId="10" fillId="0" borderId="3" xfId="10" applyFont="1" applyBorder="1" applyAlignment="1">
      <alignment horizontal="center"/>
    </xf>
    <xf numFmtId="0" fontId="14" fillId="0" borderId="0" xfId="10" applyFont="1" applyFill="1"/>
    <xf numFmtId="1" fontId="14" fillId="0" borderId="2" xfId="10" applyNumberFormat="1" applyFont="1" applyFill="1" applyBorder="1"/>
    <xf numFmtId="0" fontId="14" fillId="0" borderId="2" xfId="10" applyFont="1" applyFill="1" applyBorder="1"/>
    <xf numFmtId="1" fontId="10" fillId="0" borderId="0" xfId="10" applyNumberFormat="1" applyFont="1" applyBorder="1" applyAlignment="1">
      <alignment horizontal="right"/>
    </xf>
    <xf numFmtId="0" fontId="14" fillId="0" borderId="7" xfId="10" applyFont="1" applyBorder="1"/>
    <xf numFmtId="164" fontId="10" fillId="0" borderId="0" xfId="10" applyNumberFormat="1" applyFont="1" applyBorder="1"/>
    <xf numFmtId="0" fontId="10" fillId="0" borderId="0" xfId="10" applyFont="1" applyBorder="1"/>
    <xf numFmtId="0" fontId="10" fillId="0" borderId="4" xfId="10" applyFont="1" applyBorder="1" applyAlignment="1">
      <alignment horizontal="right"/>
    </xf>
    <xf numFmtId="0" fontId="10" fillId="0" borderId="7" xfId="10" applyFont="1" applyBorder="1"/>
    <xf numFmtId="0" fontId="1" fillId="0" borderId="0" xfId="10" applyFont="1"/>
    <xf numFmtId="0" fontId="1" fillId="0" borderId="3" xfId="10" applyFont="1" applyBorder="1"/>
    <xf numFmtId="0" fontId="10" fillId="0" borderId="10" xfId="10" applyFont="1" applyBorder="1"/>
    <xf numFmtId="0" fontId="1" fillId="0" borderId="0" xfId="10" applyFont="1" applyBorder="1"/>
    <xf numFmtId="0" fontId="14" fillId="0" borderId="0" xfId="10" applyFont="1" applyBorder="1"/>
    <xf numFmtId="0" fontId="14" fillId="0" borderId="7" xfId="10" applyFont="1" applyFill="1" applyBorder="1"/>
    <xf numFmtId="0" fontId="1" fillId="0" borderId="2" xfId="10" applyFont="1" applyBorder="1"/>
    <xf numFmtId="0" fontId="10" fillId="0" borderId="0" xfId="2" applyNumberFormat="1" applyFont="1" applyBorder="1"/>
    <xf numFmtId="164" fontId="10" fillId="0" borderId="2" xfId="10" applyNumberFormat="1" applyFont="1" applyBorder="1" applyAlignment="1">
      <alignment horizontal="right"/>
    </xf>
    <xf numFmtId="1" fontId="10" fillId="0" borderId="2" xfId="4" applyNumberFormat="1" applyFont="1" applyBorder="1" applyAlignment="1">
      <alignment horizontal="left"/>
    </xf>
    <xf numFmtId="164" fontId="10" fillId="0" borderId="0" xfId="10" applyNumberFormat="1" applyFont="1" applyBorder="1" applyAlignment="1">
      <alignment horizontal="right"/>
    </xf>
    <xf numFmtId="1" fontId="10" fillId="0" borderId="0" xfId="4" applyNumberFormat="1" applyFont="1" applyBorder="1" applyAlignment="1">
      <alignment horizontal="left"/>
    </xf>
    <xf numFmtId="0" fontId="10" fillId="0" borderId="0" xfId="10" applyFont="1" applyBorder="1" applyAlignment="1">
      <alignment horizontal="right"/>
    </xf>
    <xf numFmtId="0" fontId="10" fillId="0" borderId="0" xfId="10" applyFont="1" applyFill="1" applyBorder="1"/>
    <xf numFmtId="0" fontId="10" fillId="0" borderId="0" xfId="10" applyFont="1" applyFill="1" applyBorder="1" applyAlignment="1">
      <alignment horizontal="left"/>
    </xf>
    <xf numFmtId="0" fontId="10" fillId="0" borderId="0" xfId="4" applyFont="1" applyBorder="1" applyAlignment="1">
      <alignment horizontal="right"/>
    </xf>
    <xf numFmtId="164" fontId="10" fillId="0" borderId="0" xfId="4" applyNumberFormat="1" applyFont="1" applyBorder="1" applyAlignment="1">
      <alignment horizontal="right"/>
    </xf>
    <xf numFmtId="0" fontId="10" fillId="0" borderId="4" xfId="4" applyFont="1" applyBorder="1" applyAlignment="1">
      <alignment horizontal="right"/>
    </xf>
    <xf numFmtId="0" fontId="14" fillId="0" borderId="0" xfId="4" applyFont="1"/>
    <xf numFmtId="164" fontId="15" fillId="0" borderId="7" xfId="2" applyNumberFormat="1" applyFont="1" applyFill="1" applyBorder="1" applyAlignment="1">
      <alignment horizontal="right"/>
    </xf>
    <xf numFmtId="0" fontId="15" fillId="0" borderId="7" xfId="2" applyFont="1" applyFill="1" applyBorder="1" applyAlignment="1">
      <alignment horizontal="right"/>
    </xf>
    <xf numFmtId="0" fontId="15" fillId="0" borderId="7" xfId="2" applyFont="1" applyFill="1" applyBorder="1"/>
    <xf numFmtId="0" fontId="10" fillId="0" borderId="0" xfId="2" applyFont="1" applyFill="1" applyBorder="1"/>
    <xf numFmtId="0" fontId="10" fillId="0" borderId="0" xfId="2" applyFont="1" applyFill="1"/>
    <xf numFmtId="0" fontId="14" fillId="0" borderId="0" xfId="2" applyFont="1" applyFill="1" applyBorder="1"/>
    <xf numFmtId="0" fontId="10" fillId="0" borderId="0" xfId="11" applyNumberFormat="1" applyFont="1" applyFill="1" applyBorder="1"/>
    <xf numFmtId="0" fontId="10" fillId="0" borderId="7" xfId="2" applyFont="1" applyBorder="1"/>
    <xf numFmtId="164" fontId="14" fillId="0" borderId="2" xfId="2" applyNumberFormat="1" applyFont="1" applyFill="1" applyBorder="1"/>
    <xf numFmtId="0" fontId="14" fillId="0" borderId="2" xfId="2" applyFont="1" applyFill="1" applyBorder="1"/>
    <xf numFmtId="164" fontId="10" fillId="0" borderId="0" xfId="2" applyNumberFormat="1" applyFont="1" applyFill="1"/>
    <xf numFmtId="0" fontId="10" fillId="0" borderId="0" xfId="2" applyFont="1" applyBorder="1" applyAlignment="1">
      <alignment horizontal="right"/>
    </xf>
    <xf numFmtId="0" fontId="10" fillId="0" borderId="0" xfId="10" applyFont="1" applyBorder="1" applyAlignment="1">
      <alignment horizontal="left" wrapText="1"/>
    </xf>
    <xf numFmtId="0" fontId="10" fillId="0" borderId="1" xfId="2" applyFont="1" applyBorder="1" applyAlignment="1">
      <alignment horizontal="right"/>
    </xf>
    <xf numFmtId="0" fontId="10" fillId="0" borderId="1" xfId="10" applyFont="1" applyBorder="1" applyAlignment="1">
      <alignment horizontal="left" wrapText="1"/>
    </xf>
    <xf numFmtId="0" fontId="10" fillId="0" borderId="0" xfId="4" applyFont="1" applyBorder="1"/>
    <xf numFmtId="164" fontId="10" fillId="0" borderId="0" xfId="2" applyNumberFormat="1" applyFont="1" applyFill="1" applyBorder="1"/>
    <xf numFmtId="1" fontId="10" fillId="0" borderId="0" xfId="4" applyNumberFormat="1" applyFont="1" applyFill="1" applyBorder="1"/>
    <xf numFmtId="164" fontId="10" fillId="0" borderId="0" xfId="4" applyNumberFormat="1" applyFont="1" applyBorder="1"/>
    <xf numFmtId="0" fontId="9" fillId="0" borderId="0" xfId="4" applyFont="1"/>
    <xf numFmtId="164" fontId="14" fillId="0" borderId="2" xfId="4" quotePrefix="1" applyNumberFormat="1" applyFont="1" applyFill="1" applyBorder="1" applyAlignment="1">
      <alignment horizontal="right"/>
    </xf>
    <xf numFmtId="1" fontId="14" fillId="0" borderId="2" xfId="4" applyNumberFormat="1" applyFont="1" applyBorder="1"/>
    <xf numFmtId="164" fontId="14" fillId="0" borderId="2" xfId="4" quotePrefix="1" applyNumberFormat="1" applyFont="1" applyBorder="1" applyAlignment="1">
      <alignment horizontal="right"/>
    </xf>
    <xf numFmtId="0" fontId="14" fillId="0" borderId="7" xfId="4" applyFont="1" applyBorder="1"/>
    <xf numFmtId="0" fontId="15" fillId="0" borderId="0" xfId="4" applyFont="1" applyFill="1" applyAlignment="1">
      <alignment horizontal="right"/>
    </xf>
    <xf numFmtId="0" fontId="15" fillId="0" borderId="0" xfId="4" applyFont="1" applyAlignment="1">
      <alignment horizontal="right"/>
    </xf>
    <xf numFmtId="1" fontId="10" fillId="0" borderId="0" xfId="4" applyNumberFormat="1" applyFont="1" applyBorder="1"/>
    <xf numFmtId="164" fontId="14" fillId="0" borderId="0" xfId="2" applyNumberFormat="1" applyFont="1" applyFill="1" applyBorder="1"/>
    <xf numFmtId="1" fontId="14" fillId="0" borderId="0" xfId="4" applyNumberFormat="1" applyFont="1" applyFill="1" applyBorder="1"/>
    <xf numFmtId="164" fontId="14" fillId="0" borderId="0" xfId="4" applyNumberFormat="1" applyFont="1" applyBorder="1"/>
    <xf numFmtId="0" fontId="14" fillId="0" borderId="0" xfId="4" applyFont="1" applyBorder="1"/>
    <xf numFmtId="0" fontId="10" fillId="0" borderId="0" xfId="4" applyFont="1" applyFill="1" applyBorder="1"/>
    <xf numFmtId="0" fontId="10" fillId="0" borderId="0" xfId="4" applyFont="1" applyFill="1"/>
    <xf numFmtId="0" fontId="10" fillId="0" borderId="1" xfId="4" applyFont="1" applyFill="1" applyBorder="1" applyAlignment="1">
      <alignment horizontal="right" wrapText="1"/>
    </xf>
    <xf numFmtId="0" fontId="10" fillId="0" borderId="1" xfId="4" applyFont="1" applyFill="1" applyBorder="1" applyAlignment="1">
      <alignment horizontal="right"/>
    </xf>
    <xf numFmtId="0" fontId="10" fillId="0" borderId="7" xfId="4" applyFont="1" applyBorder="1"/>
    <xf numFmtId="0" fontId="10" fillId="0" borderId="3" xfId="4" applyFont="1" applyBorder="1" applyAlignment="1">
      <alignment horizontal="center"/>
    </xf>
    <xf numFmtId="0" fontId="14" fillId="0" borderId="0" xfId="4" applyFont="1" applyFill="1" applyBorder="1"/>
    <xf numFmtId="0" fontId="15" fillId="0" borderId="2" xfId="4" applyFont="1" applyFill="1" applyBorder="1" applyAlignment="1">
      <alignment horizontal="right"/>
    </xf>
    <xf numFmtId="0" fontId="14" fillId="0" borderId="2" xfId="4" applyFont="1" applyFill="1" applyBorder="1"/>
    <xf numFmtId="164" fontId="14" fillId="0" borderId="0" xfId="4" applyNumberFormat="1" applyFont="1" applyFill="1"/>
    <xf numFmtId="164" fontId="10" fillId="0" borderId="0" xfId="4" applyNumberFormat="1" applyFont="1" applyFill="1"/>
    <xf numFmtId="164" fontId="10" fillId="0" borderId="0" xfId="4" applyNumberFormat="1" applyFont="1" applyFill="1" applyBorder="1" applyAlignment="1"/>
    <xf numFmtId="164" fontId="10" fillId="0" borderId="0" xfId="4" applyNumberFormat="1" applyFont="1" applyFill="1" applyBorder="1" applyAlignment="1">
      <alignment horizontal="right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horizontal="right"/>
    </xf>
    <xf numFmtId="0" fontId="10" fillId="0" borderId="2" xfId="4" applyFont="1" applyBorder="1" applyAlignment="1">
      <alignment horizontal="right"/>
    </xf>
    <xf numFmtId="0" fontId="10" fillId="0" borderId="0" xfId="4" applyFont="1" applyBorder="1" applyAlignment="1">
      <alignment horizontal="center"/>
    </xf>
    <xf numFmtId="0" fontId="10" fillId="0" borderId="2" xfId="4" applyFont="1" applyBorder="1"/>
    <xf numFmtId="0" fontId="14" fillId="0" borderId="0" xfId="4" applyFont="1" applyFill="1"/>
    <xf numFmtId="0" fontId="10" fillId="0" borderId="3" xfId="10" applyFont="1" applyBorder="1" applyAlignment="1">
      <alignment horizontal="center"/>
    </xf>
    <xf numFmtId="0" fontId="10" fillId="0" borderId="2" xfId="3" applyFont="1" applyBorder="1" applyAlignment="1">
      <alignment horizontal="right"/>
    </xf>
    <xf numFmtId="0" fontId="10" fillId="0" borderId="6" xfId="10" applyFont="1" applyBorder="1" applyAlignment="1">
      <alignment horizontal="right"/>
    </xf>
    <xf numFmtId="0" fontId="10" fillId="0" borderId="2" xfId="7" applyFont="1" applyBorder="1" applyAlignment="1">
      <alignment horizontal="right"/>
    </xf>
    <xf numFmtId="0" fontId="1" fillId="0" borderId="2" xfId="7" applyFont="1" applyBorder="1"/>
    <xf numFmtId="0" fontId="15" fillId="0" borderId="0" xfId="2" applyFont="1" applyFill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1" applyFont="1" applyFill="1" applyAlignment="1"/>
    <xf numFmtId="0" fontId="7" fillId="0" borderId="0" xfId="0" applyFont="1" applyAlignment="1">
      <alignment horizontal="left"/>
    </xf>
    <xf numFmtId="0" fontId="10" fillId="0" borderId="1" xfId="3" applyFont="1" applyBorder="1" applyAlignment="1">
      <alignment horizontal="center"/>
    </xf>
    <xf numFmtId="0" fontId="10" fillId="0" borderId="3" xfId="3" applyFont="1" applyBorder="1" applyAlignment="1">
      <alignment horizontal="left"/>
    </xf>
    <xf numFmtId="0" fontId="10" fillId="0" borderId="2" xfId="3" applyFont="1" applyBorder="1" applyAlignment="1">
      <alignment horizontal="left"/>
    </xf>
    <xf numFmtId="0" fontId="10" fillId="0" borderId="0" xfId="3" applyFont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10" fillId="0" borderId="0" xfId="3" applyFont="1" applyAlignment="1">
      <alignment horizontal="center"/>
    </xf>
    <xf numFmtId="0" fontId="10" fillId="0" borderId="0" xfId="3" applyFont="1" applyFill="1" applyAlignment="1">
      <alignment horizontal="center"/>
    </xf>
    <xf numFmtId="0" fontId="9" fillId="0" borderId="3" xfId="3" applyFont="1" applyBorder="1" applyAlignment="1">
      <alignment horizontal="left" wrapText="1"/>
    </xf>
    <xf numFmtId="0" fontId="9" fillId="0" borderId="0" xfId="3" applyFont="1" applyBorder="1" applyAlignment="1">
      <alignment horizontal="left" wrapText="1"/>
    </xf>
    <xf numFmtId="0" fontId="9" fillId="0" borderId="0" xfId="3" applyFont="1" applyAlignment="1">
      <alignment horizontal="left" wrapText="1"/>
    </xf>
    <xf numFmtId="0" fontId="14" fillId="0" borderId="0" xfId="3" applyFont="1" applyFill="1" applyAlignment="1"/>
    <xf numFmtId="0" fontId="0" fillId="0" borderId="0" xfId="0" applyAlignment="1"/>
    <xf numFmtId="0" fontId="10" fillId="0" borderId="1" xfId="0" applyFont="1" applyFill="1" applyBorder="1" applyAlignment="1">
      <alignment horizontal="center"/>
    </xf>
    <xf numFmtId="0" fontId="10" fillId="0" borderId="3" xfId="3" applyFont="1" applyBorder="1" applyAlignment="1">
      <alignment horizontal="left" vertical="center" wrapText="1"/>
    </xf>
    <xf numFmtId="0" fontId="10" fillId="0" borderId="0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0" fontId="10" fillId="0" borderId="3" xfId="3" applyFont="1" applyBorder="1" applyAlignment="1">
      <alignment horizontal="right"/>
    </xf>
    <xf numFmtId="0" fontId="10" fillId="0" borderId="0" xfId="3" applyFont="1" applyBorder="1" applyAlignment="1">
      <alignment horizontal="right"/>
    </xf>
    <xf numFmtId="0" fontId="10" fillId="0" borderId="2" xfId="3" applyFont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0" fillId="0" borderId="3" xfId="3" applyFont="1" applyFill="1" applyBorder="1" applyAlignment="1">
      <alignment horizontal="right" wrapText="1"/>
    </xf>
    <xf numFmtId="0" fontId="10" fillId="0" borderId="2" xfId="3" applyFont="1" applyFill="1" applyBorder="1" applyAlignment="1">
      <alignment horizontal="right" wrapText="1"/>
    </xf>
    <xf numFmtId="0" fontId="10" fillId="0" borderId="3" xfId="3" applyFont="1" applyFill="1" applyBorder="1" applyAlignment="1">
      <alignment horizontal="right" vertical="center" wrapText="1"/>
    </xf>
    <xf numFmtId="0" fontId="10" fillId="0" borderId="2" xfId="2" applyFont="1" applyFill="1" applyBorder="1" applyAlignment="1">
      <alignment horizontal="right"/>
    </xf>
    <xf numFmtId="0" fontId="9" fillId="0" borderId="0" xfId="2" applyFont="1" applyAlignment="1">
      <alignment horizontal="left" vertical="top" wrapText="1"/>
    </xf>
    <xf numFmtId="0" fontId="10" fillId="0" borderId="1" xfId="5" applyFont="1" applyBorder="1" applyAlignment="1" applyProtection="1">
      <alignment horizontal="center"/>
      <protection locked="0"/>
    </xf>
    <xf numFmtId="0" fontId="10" fillId="0" borderId="0" xfId="5" applyFont="1" applyAlignment="1" applyProtection="1">
      <alignment horizontal="center"/>
      <protection locked="0"/>
    </xf>
    <xf numFmtId="0" fontId="10" fillId="0" borderId="0" xfId="7" applyFont="1" applyBorder="1" applyAlignment="1">
      <alignment horizontal="right"/>
    </xf>
    <xf numFmtId="0" fontId="10" fillId="0" borderId="2" xfId="7" applyFont="1" applyBorder="1" applyAlignment="1">
      <alignment horizontal="right"/>
    </xf>
    <xf numFmtId="0" fontId="10" fillId="0" borderId="0" xfId="7" applyFont="1" applyAlignment="1">
      <alignment horizontal="right"/>
    </xf>
    <xf numFmtId="0" fontId="10" fillId="0" borderId="1" xfId="7" applyFont="1" applyBorder="1" applyAlignment="1">
      <alignment horizontal="right" wrapText="1"/>
    </xf>
    <xf numFmtId="0" fontId="10" fillId="0" borderId="0" xfId="7" applyFont="1" applyFill="1" applyBorder="1" applyAlignment="1">
      <alignment horizontal="left" wrapText="1"/>
    </xf>
    <xf numFmtId="0" fontId="10" fillId="0" borderId="3" xfId="7" applyFont="1" applyBorder="1" applyAlignment="1">
      <alignment horizontal="left" vertical="center"/>
    </xf>
    <xf numFmtId="0" fontId="10" fillId="0" borderId="2" xfId="7" applyFont="1" applyBorder="1" applyAlignment="1">
      <alignment horizontal="left" vertical="center"/>
    </xf>
    <xf numFmtId="0" fontId="10" fillId="0" borderId="1" xfId="7" applyFont="1" applyBorder="1" applyAlignment="1">
      <alignment horizontal="center"/>
    </xf>
    <xf numFmtId="0" fontId="10" fillId="0" borderId="3" xfId="7" applyFont="1" applyBorder="1" applyAlignment="1">
      <alignment horizontal="center"/>
    </xf>
    <xf numFmtId="0" fontId="10" fillId="0" borderId="3" xfId="5" applyFont="1" applyBorder="1" applyAlignment="1" applyProtection="1">
      <alignment horizontal="left"/>
      <protection locked="0"/>
    </xf>
    <xf numFmtId="0" fontId="10" fillId="0" borderId="2" xfId="5" applyFont="1" applyBorder="1" applyAlignment="1" applyProtection="1">
      <alignment horizontal="left"/>
      <protection locked="0"/>
    </xf>
    <xf numFmtId="0" fontId="10" fillId="0" borderId="1" xfId="5" applyFont="1" applyBorder="1" applyAlignment="1" applyProtection="1">
      <alignment horizontal="center" wrapText="1"/>
      <protection locked="0"/>
    </xf>
    <xf numFmtId="0" fontId="10" fillId="0" borderId="2" xfId="5" applyFont="1" applyBorder="1" applyAlignment="1" applyProtection="1">
      <alignment horizontal="center"/>
      <protection locked="0"/>
    </xf>
    <xf numFmtId="0" fontId="10" fillId="0" borderId="3" xfId="5" applyFont="1" applyBorder="1" applyAlignment="1" applyProtection="1">
      <alignment horizontal="right" wrapText="1"/>
      <protection locked="0"/>
    </xf>
    <xf numFmtId="0" fontId="10" fillId="0" borderId="2" xfId="5" applyFont="1" applyBorder="1" applyAlignment="1" applyProtection="1">
      <alignment horizontal="right" wrapText="1"/>
      <protection locked="0"/>
    </xf>
    <xf numFmtId="0" fontId="10" fillId="0" borderId="4" xfId="2" applyFont="1" applyBorder="1" applyAlignment="1">
      <alignment horizontal="left"/>
    </xf>
    <xf numFmtId="0" fontId="10" fillId="0" borderId="5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0" fillId="0" borderId="1" xfId="10" applyFont="1" applyBorder="1" applyAlignment="1">
      <alignment horizontal="center"/>
    </xf>
    <xf numFmtId="0" fontId="10" fillId="0" borderId="2" xfId="10" applyFont="1" applyBorder="1" applyAlignment="1">
      <alignment horizontal="center"/>
    </xf>
    <xf numFmtId="0" fontId="10" fillId="0" borderId="3" xfId="10" applyFont="1" applyBorder="1" applyAlignment="1">
      <alignment horizontal="center"/>
    </xf>
    <xf numFmtId="0" fontId="10" fillId="0" borderId="4" xfId="10" applyFont="1" applyBorder="1" applyAlignment="1">
      <alignment horizontal="center"/>
    </xf>
    <xf numFmtId="0" fontId="10" fillId="0" borderId="5" xfId="10" applyFont="1" applyBorder="1" applyAlignment="1">
      <alignment horizontal="center"/>
    </xf>
    <xf numFmtId="1" fontId="10" fillId="0" borderId="4" xfId="4" applyNumberFormat="1" applyFont="1" applyBorder="1" applyAlignment="1">
      <alignment horizontal="center"/>
    </xf>
    <xf numFmtId="1" fontId="10" fillId="0" borderId="0" xfId="4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" xfId="4" applyFont="1" applyBorder="1" applyAlignment="1">
      <alignment horizontal="center"/>
    </xf>
    <xf numFmtId="0" fontId="10" fillId="0" borderId="3" xfId="4" applyFont="1" applyFill="1" applyBorder="1" applyAlignment="1">
      <alignment horizontal="center"/>
    </xf>
    <xf numFmtId="0" fontId="10" fillId="0" borderId="3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2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</cellXfs>
  <cellStyles count="12">
    <cellStyle name="Normale" xfId="0" builtinId="0"/>
    <cellStyle name="Normale 2" xfId="2"/>
    <cellStyle name="Normale 2 2" xfId="9"/>
    <cellStyle name="Normale 3" xfId="8"/>
    <cellStyle name="Normale_adozioni 1999" xfId="7"/>
    <cellStyle name="Normale_adozioni 1999 2" xfId="10"/>
    <cellStyle name="Normale_Archivio dei bambini adottabili  " xfId="5"/>
    <cellStyle name="Normale_definitivo" xfId="1"/>
    <cellStyle name="Normale_primario coppie" xfId="3"/>
    <cellStyle name="Normale_primario coppie 2" xfId="4"/>
    <cellStyle name="Normale_Tavole coppie adottanti_2009" xfId="11"/>
    <cellStyle name="Percentual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Coppie richiedenti adozione per tipologia di domanda - Anno 2007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AD-4C12-B364-06F8E95993FF}"/>
              </c:ext>
            </c:extLst>
          </c:dPt>
          <c:dPt>
            <c:idx val="1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AD-4C12-B364-06F8E95993FF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AD-4C12-B364-06F8E95993F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AD-4C12-B364-06F8E95993F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D-4C12-B364-06F8E95993F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AD-4C12-B364-06F8E95993F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('tavola 1.2 '!$A$6,'tavola 1.2 '!$A$8,'tavola 1.2 '!$A$9)</c:f>
              <c:strCache>
                <c:ptCount val="3"/>
                <c:pt idx="0">
                  <c:v>Solo nazionali</c:v>
                </c:pt>
                <c:pt idx="1">
                  <c:v>Solo internazionali</c:v>
                </c:pt>
                <c:pt idx="2">
                  <c:v>Nazionali e internazionali</c:v>
                </c:pt>
              </c:strCache>
            </c:strRef>
          </c:cat>
          <c:val>
            <c:numRef>
              <c:f>('tavola 1.2 '!$K$17,'tavola 1.2 '!$K$19,'tavola 1.2 '!$K$20)</c:f>
              <c:numCache>
                <c:formatCode>General</c:formatCode>
                <c:ptCount val="3"/>
                <c:pt idx="0">
                  <c:v>213</c:v>
                </c:pt>
                <c:pt idx="1">
                  <c:v>23</c:v>
                </c:pt>
                <c:pt idx="2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AD-4C12-B364-06F8E9599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633" r="0.750000000000006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4</xdr:col>
      <xdr:colOff>523875</xdr:colOff>
      <xdr:row>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2807970" cy="159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8</xdr:col>
      <xdr:colOff>161925</xdr:colOff>
      <xdr:row>11</xdr:row>
      <xdr:rowOff>0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5\public\Documents%20and%20Settings\cucugiangi\Documenti\cai\REPORT%20MENSILI\tavole%20definitive\gennaio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ciotti\Desktop\Statistiche\CAI\report%20statistico%20CAI%202009\PER%20STAMPA%209%20febbraio\appendice%202009%20AL%209%20febbra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2011%20report\report%20annuale%202011\report%20otto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2011%20report\report%20annuale%202011\prereport%202011\prereport%20anno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Volume%20adozioni%202008\3.adozioni%2030%2006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report%20annuale%202010\database%20per%20fede\Acer\Desktop\Volume%20adozioni%202008\3.adozioni%2030%2006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ciotti\Desktop\Statistiche\REGIONE%20TOSCANA\Tribunale%20per%20i%20minorenni%20di%20Firenze\Dati%20adoz.civile%202010\Report%20per%20stampa\Tavole%20%20adozioni2010_definitive_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e"/>
      <sheetName val="Foglio1"/>
      <sheetName val="coppie"/>
      <sheetName val="tavola 1.1"/>
      <sheetName val="tavola 1.2"/>
      <sheetName val="tavola 1.3"/>
      <sheetName val="tavola 1.4"/>
      <sheetName val="tavola 1.5"/>
      <sheetName val="tavole 1.6"/>
      <sheetName val="tavola 1.7"/>
      <sheetName val="tavola 1.8"/>
      <sheetName val="tavola 1.9"/>
      <sheetName val="tavola 1.10"/>
      <sheetName val="tavola 1.11 revoche"/>
      <sheetName val="tavola 1.12 cambio entre"/>
      <sheetName val="tavola 1.13 "/>
      <sheetName val="tavola 1.14"/>
      <sheetName val="bambini"/>
      <sheetName val="tavola 2.1"/>
      <sheetName val="tavola 2.2"/>
      <sheetName val="tavola 2.3"/>
      <sheetName val="tavola 2.4  "/>
      <sheetName val="tavola 2.5"/>
      <sheetName val="tavola 2.6.1"/>
      <sheetName val="tavola 2.6.2"/>
      <sheetName val="tavola 2.7"/>
      <sheetName val="tavola 2.8"/>
      <sheetName val="tavola 2.9"/>
      <sheetName val="tavola 2.10"/>
      <sheetName val="tavola 2.11"/>
      <sheetName val="tavola 2.12 "/>
      <sheetName val="tavola 2.13"/>
      <sheetName val="tavola 2.14"/>
      <sheetName val="tavola 2.15"/>
      <sheetName val="tavola 2.16"/>
      <sheetName val="tavola 2.17"/>
      <sheetName val="tavola 2.18"/>
      <sheetName val="tavola 2.19"/>
      <sheetName val="tavola 2.20"/>
      <sheetName val="tavola 2.21"/>
      <sheetName val="tavola 2.22"/>
      <sheetName val="tavola 2.23"/>
      <sheetName val="tavola 2.24"/>
      <sheetName val="tavola 2.25"/>
      <sheetName val="tavola 2.26"/>
      <sheetName val="tavola 2.27"/>
      <sheetName val="tavola 2.28"/>
      <sheetName val="tavola 2.29"/>
      <sheetName val="tavola 2.30"/>
      <sheetName val="tavola 2.31"/>
      <sheetName val="tavola 2.32"/>
      <sheetName val="tavola 2.33"/>
      <sheetName val="tavola 2.34"/>
      <sheetName val="tavola 2.35"/>
      <sheetName val="tavola 2.36"/>
      <sheetName val="tavola 2.37"/>
      <sheetName val="tavola 2.38"/>
      <sheetName val="tavola 2.39"/>
      <sheetName val="tavola 2.40"/>
      <sheetName val="tavola 2.41"/>
      <sheetName val="tavola 2.42"/>
      <sheetName val="tavola 2.43"/>
      <sheetName val="tavola 2.44"/>
      <sheetName val="tavola 2.45"/>
      <sheetName val="tavola 2.46"/>
      <sheetName val="tavola 2.47"/>
      <sheetName val="tavola 2.48"/>
      <sheetName val="tavola 2.49"/>
      <sheetName val="tavola 2.50"/>
      <sheetName val="tavola 2.51"/>
      <sheetName val="tavola 2.52"/>
      <sheetName val="tavola 2.53"/>
      <sheetName val="tavola 2.54"/>
      <sheetName val="tavola 2.55"/>
      <sheetName val="tavola 2.56"/>
      <sheetName val="tavola 2.57"/>
      <sheetName val="tavola 2.58"/>
      <sheetName val="tavola 2.59"/>
      <sheetName val="tavola 2.60"/>
      <sheetName val="tavola 2.61"/>
      <sheetName val="tavola 2.62"/>
      <sheetName val="tavola 2.63"/>
      <sheetName val="tavola 2.64"/>
      <sheetName val="tavola 2.65"/>
      <sheetName val="tavola 2.66"/>
      <sheetName val="tavola 2.67"/>
      <sheetName val="tavola 2.68"/>
      <sheetName val="tavola 2.69"/>
      <sheetName val="tavola 2.70"/>
      <sheetName val="tavola 2.71"/>
      <sheetName val="tavola 2.72"/>
      <sheetName val="tavola 2.73"/>
      <sheetName val="tavola 2.74"/>
      <sheetName val="tavola 2.75"/>
      <sheetName val="tavola 2.76"/>
      <sheetName val="tavola 2.77"/>
      <sheetName val="tavola 2.78"/>
      <sheetName val="tavola 2.79"/>
      <sheetName val="tavola 2.80"/>
      <sheetName val="tavola 2.81"/>
      <sheetName val="tavola 2.82"/>
      <sheetName val="tavola 2.83"/>
      <sheetName val="tavola 2.84"/>
      <sheetName val="tavola 2.85"/>
      <sheetName val="tavola 2.86"/>
      <sheetName val="tavola 2.87"/>
      <sheetName val="tavola 2.88"/>
      <sheetName val="tavola 2.89"/>
      <sheetName val="tavola 2.90"/>
      <sheetName val="tavola 2.91"/>
      <sheetName val="tavola 2.92"/>
      <sheetName val="tavola 2.93"/>
      <sheetName val="tavola 2.94"/>
      <sheetName val="tavola 2.95"/>
      <sheetName val="tavola 2.96"/>
      <sheetName val="tavola 2.97"/>
      <sheetName val="tavola 2.98"/>
      <sheetName val="tavola 2.99"/>
      <sheetName val="tavola 2.100"/>
      <sheetName val="gli enti autorizzati"/>
      <sheetName val="tavola 3.1"/>
      <sheetName val="tavola 3.2"/>
      <sheetName val="tavola 3.3"/>
      <sheetName val="tavola 3.4"/>
      <sheetName val="tavola 3.5"/>
      <sheetName val="tavola 3.6"/>
      <sheetName val="Tavola 3.7"/>
      <sheetName val="Tavola 3.8"/>
      <sheetName val="Tavola 3.9"/>
      <sheetName val="Tavola 3.10"/>
      <sheetName val="Tavola 3.11"/>
      <sheetName val="Tavola 3.12"/>
      <sheetName val="Tavola 3.13"/>
      <sheetName val="Tavola 3.14"/>
      <sheetName val="Tavola 3.15"/>
      <sheetName val="Tavola 3.16"/>
      <sheetName val="Tavola 3.17"/>
      <sheetName val="Tavola 3.18"/>
      <sheetName val="Tavola 3.19"/>
      <sheetName val="Tavola 3.20"/>
      <sheetName val="Tavola 3.21"/>
      <sheetName val="Tavola 3.22"/>
      <sheetName val="Tavola 3.23"/>
      <sheetName val="Tavola 3.24"/>
      <sheetName val="Tavola 3.25"/>
      <sheetName val="Tavola 3.26"/>
      <sheetName val="Tavola 3.27"/>
      <sheetName val="Tavola 3.28"/>
      <sheetName val="Tavola 3.29 "/>
      <sheetName val="Tavola 3.30 "/>
      <sheetName val="Tavola 3.31 "/>
      <sheetName val="Tavola 3.32 "/>
      <sheetName val="Tavola 3.33"/>
      <sheetName val="Tavola 3.34 "/>
      <sheetName val="Tavola 3.35 "/>
      <sheetName val="Tavola 3.36 "/>
      <sheetName val="Tavola 3.37 "/>
      <sheetName val="Tavola 3.38 "/>
      <sheetName val="Tavola 3.39 "/>
      <sheetName val="Tavola 3.40 "/>
      <sheetName val="Tavola 3.41 "/>
      <sheetName val="Tavola 3.42 "/>
      <sheetName val="Tavola 3.43 "/>
      <sheetName val="Tavola 3.44 "/>
      <sheetName val="Tavola 3.45 "/>
      <sheetName val="Tavola 3.46 "/>
      <sheetName val="Tavola 3.47 "/>
      <sheetName val="Tavola 3.48 "/>
      <sheetName val="Tavola 3.49 "/>
      <sheetName val="Tavola 3.50 "/>
      <sheetName val="Tavola 3.51 "/>
      <sheetName val="Tavola 3.52 "/>
      <sheetName val="Tavola 3.53 "/>
      <sheetName val="Tavola 3.54 "/>
      <sheetName val="Tavola 3.55 "/>
      <sheetName val="Tavola 3.56 "/>
      <sheetName val="Tavola 3.57 "/>
      <sheetName val="Tavola 3.58 "/>
      <sheetName val="Tavola 3.59 "/>
      <sheetName val="Tavola 3.60 "/>
      <sheetName val="Tavola 3.61 "/>
      <sheetName val="Tavola 3.62 "/>
      <sheetName val="Tavola 3.63 "/>
      <sheetName val="Tavola 3.64 "/>
      <sheetName val="Tavola 3.65 "/>
      <sheetName val="Tavola 3.66 "/>
      <sheetName val="Tavola 3.67 "/>
      <sheetName val="Tavola 3.68 "/>
      <sheetName val="Tavola 3.69 "/>
      <sheetName val="Tavola 3.70 "/>
      <sheetName val="Tavola 3.71 "/>
      <sheetName val="Tavola 3.72"/>
      <sheetName val="Tavola 3.73 "/>
      <sheetName val="tavola 3.74"/>
      <sheetName val="decreti di idoneità "/>
      <sheetName val="tavola 4.1.1 "/>
      <sheetName val="tavola 4.1.2"/>
      <sheetName val="tavola 4.1.3"/>
      <sheetName val="tavola 4.1.4"/>
      <sheetName val="tavola 4.1.5"/>
      <sheetName val="tavola 4.2.1"/>
      <sheetName val="tavola 4.2.2"/>
      <sheetName val="tavola 4.2.3"/>
      <sheetName val="tavola 4.2.4"/>
      <sheetName val="tavola 4.2.5"/>
      <sheetName val="tavola 4.3.1"/>
      <sheetName val="tavola 4.3.2"/>
      <sheetName val="tavola 4.3.3"/>
      <sheetName val="tavola 4.3.4"/>
      <sheetName val="tav 4.3.5"/>
      <sheetName val="tavola 4.4.1"/>
      <sheetName val="dati internazionali"/>
      <sheetName val="tavola 5.1"/>
      <sheetName val="usa"/>
      <sheetName val="francia"/>
      <sheetName val="spagna"/>
      <sheetName val="canada"/>
      <sheetName val="germania"/>
      <sheetName val="olanda"/>
      <sheetName val="svezia"/>
      <sheetName val="australia"/>
      <sheetName val="svizz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tavola 1"/>
      <sheetName val="tavola 2"/>
      <sheetName val="figura 1  "/>
      <sheetName val="figura 2"/>
      <sheetName val="tavola 3"/>
      <sheetName val="figura 3"/>
      <sheetName val="figura 4"/>
      <sheetName val="tavola 4"/>
      <sheetName val="tavola 5"/>
      <sheetName val="figura 5"/>
      <sheetName val="figura 6 "/>
      <sheetName val="figura 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 xml:space="preserve">Tavola 5 - Minori per i quali è stata rilasciata l'autorizzazione all'ingresso in Italia secondo </v>
          </cell>
        </row>
        <row r="2">
          <cell r="A2" t="str">
            <v xml:space="preserve">                  l'Ente utilizzato dai genitori adottivi - Ottobre 2011</v>
          </cell>
        </row>
        <row r="4">
          <cell r="A4" t="str">
            <v>Enti Autorizzati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figura 1 "/>
      <sheetName val="figura 2"/>
      <sheetName val="figura 3"/>
      <sheetName val="figura 4"/>
      <sheetName val="figura 5"/>
      <sheetName val="figura 6"/>
      <sheetName val="figura 7"/>
      <sheetName val="figura 8"/>
      <sheetName val="tavola 1 "/>
      <sheetName val="tavola 2"/>
      <sheetName val="tavola 3"/>
      <sheetName val="tavola 4"/>
      <sheetName val="tavola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olo "/>
      <sheetName val="titolo 1.2"/>
      <sheetName val="tavola 1.1"/>
      <sheetName val="tavola 1.2 "/>
      <sheetName val="tavole 1.3"/>
      <sheetName val="tavole 1.4"/>
      <sheetName val="tavole 1.5"/>
      <sheetName val="tavola 1.6"/>
      <sheetName val="tavole 1.7"/>
      <sheetName val="tavola 1.8"/>
      <sheetName val="tavola 1.9"/>
      <sheetName val="tavola 1.10"/>
      <sheetName val="tavola 1.11"/>
      <sheetName val="tavole 1.12"/>
      <sheetName val="tavole 1.13"/>
      <sheetName val="tavole 1.14"/>
      <sheetName val="titolo 2"/>
      <sheetName val="tavole 2.1 "/>
      <sheetName val="tavole 2.2"/>
      <sheetName val="Tavola 2.3"/>
      <sheetName val="tavole 2.4"/>
      <sheetName val="tavola 2.5"/>
      <sheetName val="tavole 2.6"/>
      <sheetName val="tavole 2.6segue"/>
      <sheetName val="tavola 2.7"/>
      <sheetName val="tavole 2.8"/>
      <sheetName val="tavola 2.9"/>
      <sheetName val="titolo 3"/>
      <sheetName val="tavola 3.1"/>
      <sheetName val="tavola 3.2"/>
      <sheetName val="tavola 3.3"/>
      <sheetName val="tavole 3.4 "/>
      <sheetName val="tavole 3.5"/>
      <sheetName val="tavola 3.6"/>
      <sheetName val="tavola 3.7"/>
      <sheetName val="tavola 3.8"/>
      <sheetName val="tavola 3.9"/>
      <sheetName val="titolo 4"/>
      <sheetName val="tavola 4.1"/>
      <sheetName val="tavola 4.2"/>
      <sheetName val="tavola 4.3"/>
      <sheetName val="tavola 4.4"/>
      <sheetName val="tavola 4.5"/>
      <sheetName val="tavola 4.6  "/>
      <sheetName val="tavola 4.7"/>
      <sheetName val="tavola 4.8"/>
      <sheetName val="tavola 1.12 servizio"/>
      <sheetName val="tavole 1.21 serviz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1"/>
  <sheetViews>
    <sheetView showGridLines="0" tabSelected="1" zoomScaleNormal="100" workbookViewId="0">
      <selection activeCell="L8" sqref="L8"/>
    </sheetView>
  </sheetViews>
  <sheetFormatPr defaultColWidth="8.85546875" defaultRowHeight="12.75" x14ac:dyDescent="0.2"/>
  <cols>
    <col min="1" max="1" width="7.28515625" style="2" customWidth="1"/>
    <col min="2" max="4" width="8.85546875" style="2"/>
    <col min="5" max="5" width="17.42578125" style="2" customWidth="1"/>
    <col min="6" max="8" width="8.85546875" style="2"/>
    <col min="9" max="9" width="10.42578125" style="2" customWidth="1"/>
    <col min="10" max="256" width="8.85546875" style="2"/>
    <col min="257" max="257" width="7.28515625" style="2" customWidth="1"/>
    <col min="258" max="260" width="8.85546875" style="2"/>
    <col min="261" max="261" width="17.42578125" style="2" customWidth="1"/>
    <col min="262" max="264" width="8.85546875" style="2"/>
    <col min="265" max="265" width="10.42578125" style="2" customWidth="1"/>
    <col min="266" max="512" width="8.85546875" style="2"/>
    <col min="513" max="513" width="7.28515625" style="2" customWidth="1"/>
    <col min="514" max="516" width="8.85546875" style="2"/>
    <col min="517" max="517" width="17.42578125" style="2" customWidth="1"/>
    <col min="518" max="520" width="8.85546875" style="2"/>
    <col min="521" max="521" width="10.42578125" style="2" customWidth="1"/>
    <col min="522" max="768" width="8.85546875" style="2"/>
    <col min="769" max="769" width="7.28515625" style="2" customWidth="1"/>
    <col min="770" max="772" width="8.85546875" style="2"/>
    <col min="773" max="773" width="17.42578125" style="2" customWidth="1"/>
    <col min="774" max="776" width="8.85546875" style="2"/>
    <col min="777" max="777" width="10.42578125" style="2" customWidth="1"/>
    <col min="778" max="1024" width="8.85546875" style="2"/>
    <col min="1025" max="1025" width="7.28515625" style="2" customWidth="1"/>
    <col min="1026" max="1028" width="8.85546875" style="2"/>
    <col min="1029" max="1029" width="17.42578125" style="2" customWidth="1"/>
    <col min="1030" max="1032" width="8.85546875" style="2"/>
    <col min="1033" max="1033" width="10.42578125" style="2" customWidth="1"/>
    <col min="1034" max="1280" width="8.85546875" style="2"/>
    <col min="1281" max="1281" width="7.28515625" style="2" customWidth="1"/>
    <col min="1282" max="1284" width="8.85546875" style="2"/>
    <col min="1285" max="1285" width="17.42578125" style="2" customWidth="1"/>
    <col min="1286" max="1288" width="8.85546875" style="2"/>
    <col min="1289" max="1289" width="10.42578125" style="2" customWidth="1"/>
    <col min="1290" max="1536" width="8.85546875" style="2"/>
    <col min="1537" max="1537" width="7.28515625" style="2" customWidth="1"/>
    <col min="1538" max="1540" width="8.85546875" style="2"/>
    <col min="1541" max="1541" width="17.42578125" style="2" customWidth="1"/>
    <col min="1542" max="1544" width="8.85546875" style="2"/>
    <col min="1545" max="1545" width="10.42578125" style="2" customWidth="1"/>
    <col min="1546" max="1792" width="8.85546875" style="2"/>
    <col min="1793" max="1793" width="7.28515625" style="2" customWidth="1"/>
    <col min="1794" max="1796" width="8.85546875" style="2"/>
    <col min="1797" max="1797" width="17.42578125" style="2" customWidth="1"/>
    <col min="1798" max="1800" width="8.85546875" style="2"/>
    <col min="1801" max="1801" width="10.42578125" style="2" customWidth="1"/>
    <col min="1802" max="2048" width="8.85546875" style="2"/>
    <col min="2049" max="2049" width="7.28515625" style="2" customWidth="1"/>
    <col min="2050" max="2052" width="8.85546875" style="2"/>
    <col min="2053" max="2053" width="17.42578125" style="2" customWidth="1"/>
    <col min="2054" max="2056" width="8.85546875" style="2"/>
    <col min="2057" max="2057" width="10.42578125" style="2" customWidth="1"/>
    <col min="2058" max="2304" width="8.85546875" style="2"/>
    <col min="2305" max="2305" width="7.28515625" style="2" customWidth="1"/>
    <col min="2306" max="2308" width="8.85546875" style="2"/>
    <col min="2309" max="2309" width="17.42578125" style="2" customWidth="1"/>
    <col min="2310" max="2312" width="8.85546875" style="2"/>
    <col min="2313" max="2313" width="10.42578125" style="2" customWidth="1"/>
    <col min="2314" max="2560" width="8.85546875" style="2"/>
    <col min="2561" max="2561" width="7.28515625" style="2" customWidth="1"/>
    <col min="2562" max="2564" width="8.85546875" style="2"/>
    <col min="2565" max="2565" width="17.42578125" style="2" customWidth="1"/>
    <col min="2566" max="2568" width="8.85546875" style="2"/>
    <col min="2569" max="2569" width="10.42578125" style="2" customWidth="1"/>
    <col min="2570" max="2816" width="8.85546875" style="2"/>
    <col min="2817" max="2817" width="7.28515625" style="2" customWidth="1"/>
    <col min="2818" max="2820" width="8.85546875" style="2"/>
    <col min="2821" max="2821" width="17.42578125" style="2" customWidth="1"/>
    <col min="2822" max="2824" width="8.85546875" style="2"/>
    <col min="2825" max="2825" width="10.42578125" style="2" customWidth="1"/>
    <col min="2826" max="3072" width="8.85546875" style="2"/>
    <col min="3073" max="3073" width="7.28515625" style="2" customWidth="1"/>
    <col min="3074" max="3076" width="8.85546875" style="2"/>
    <col min="3077" max="3077" width="17.42578125" style="2" customWidth="1"/>
    <col min="3078" max="3080" width="8.85546875" style="2"/>
    <col min="3081" max="3081" width="10.42578125" style="2" customWidth="1"/>
    <col min="3082" max="3328" width="8.85546875" style="2"/>
    <col min="3329" max="3329" width="7.28515625" style="2" customWidth="1"/>
    <col min="3330" max="3332" width="8.85546875" style="2"/>
    <col min="3333" max="3333" width="17.42578125" style="2" customWidth="1"/>
    <col min="3334" max="3336" width="8.85546875" style="2"/>
    <col min="3337" max="3337" width="10.42578125" style="2" customWidth="1"/>
    <col min="3338" max="3584" width="8.85546875" style="2"/>
    <col min="3585" max="3585" width="7.28515625" style="2" customWidth="1"/>
    <col min="3586" max="3588" width="8.85546875" style="2"/>
    <col min="3589" max="3589" width="17.42578125" style="2" customWidth="1"/>
    <col min="3590" max="3592" width="8.85546875" style="2"/>
    <col min="3593" max="3593" width="10.42578125" style="2" customWidth="1"/>
    <col min="3594" max="3840" width="8.85546875" style="2"/>
    <col min="3841" max="3841" width="7.28515625" style="2" customWidth="1"/>
    <col min="3842" max="3844" width="8.85546875" style="2"/>
    <col min="3845" max="3845" width="17.42578125" style="2" customWidth="1"/>
    <col min="3846" max="3848" width="8.85546875" style="2"/>
    <col min="3849" max="3849" width="10.42578125" style="2" customWidth="1"/>
    <col min="3850" max="4096" width="8.85546875" style="2"/>
    <col min="4097" max="4097" width="7.28515625" style="2" customWidth="1"/>
    <col min="4098" max="4100" width="8.85546875" style="2"/>
    <col min="4101" max="4101" width="17.42578125" style="2" customWidth="1"/>
    <col min="4102" max="4104" width="8.85546875" style="2"/>
    <col min="4105" max="4105" width="10.42578125" style="2" customWidth="1"/>
    <col min="4106" max="4352" width="8.85546875" style="2"/>
    <col min="4353" max="4353" width="7.28515625" style="2" customWidth="1"/>
    <col min="4354" max="4356" width="8.85546875" style="2"/>
    <col min="4357" max="4357" width="17.42578125" style="2" customWidth="1"/>
    <col min="4358" max="4360" width="8.85546875" style="2"/>
    <col min="4361" max="4361" width="10.42578125" style="2" customWidth="1"/>
    <col min="4362" max="4608" width="8.85546875" style="2"/>
    <col min="4609" max="4609" width="7.28515625" style="2" customWidth="1"/>
    <col min="4610" max="4612" width="8.85546875" style="2"/>
    <col min="4613" max="4613" width="17.42578125" style="2" customWidth="1"/>
    <col min="4614" max="4616" width="8.85546875" style="2"/>
    <col min="4617" max="4617" width="10.42578125" style="2" customWidth="1"/>
    <col min="4618" max="4864" width="8.85546875" style="2"/>
    <col min="4865" max="4865" width="7.28515625" style="2" customWidth="1"/>
    <col min="4866" max="4868" width="8.85546875" style="2"/>
    <col min="4869" max="4869" width="17.42578125" style="2" customWidth="1"/>
    <col min="4870" max="4872" width="8.85546875" style="2"/>
    <col min="4873" max="4873" width="10.42578125" style="2" customWidth="1"/>
    <col min="4874" max="5120" width="8.85546875" style="2"/>
    <col min="5121" max="5121" width="7.28515625" style="2" customWidth="1"/>
    <col min="5122" max="5124" width="8.85546875" style="2"/>
    <col min="5125" max="5125" width="17.42578125" style="2" customWidth="1"/>
    <col min="5126" max="5128" width="8.85546875" style="2"/>
    <col min="5129" max="5129" width="10.42578125" style="2" customWidth="1"/>
    <col min="5130" max="5376" width="8.85546875" style="2"/>
    <col min="5377" max="5377" width="7.28515625" style="2" customWidth="1"/>
    <col min="5378" max="5380" width="8.85546875" style="2"/>
    <col min="5381" max="5381" width="17.42578125" style="2" customWidth="1"/>
    <col min="5382" max="5384" width="8.85546875" style="2"/>
    <col min="5385" max="5385" width="10.42578125" style="2" customWidth="1"/>
    <col min="5386" max="5632" width="8.85546875" style="2"/>
    <col min="5633" max="5633" width="7.28515625" style="2" customWidth="1"/>
    <col min="5634" max="5636" width="8.85546875" style="2"/>
    <col min="5637" max="5637" width="17.42578125" style="2" customWidth="1"/>
    <col min="5638" max="5640" width="8.85546875" style="2"/>
    <col min="5641" max="5641" width="10.42578125" style="2" customWidth="1"/>
    <col min="5642" max="5888" width="8.85546875" style="2"/>
    <col min="5889" max="5889" width="7.28515625" style="2" customWidth="1"/>
    <col min="5890" max="5892" width="8.85546875" style="2"/>
    <col min="5893" max="5893" width="17.42578125" style="2" customWidth="1"/>
    <col min="5894" max="5896" width="8.85546875" style="2"/>
    <col min="5897" max="5897" width="10.42578125" style="2" customWidth="1"/>
    <col min="5898" max="6144" width="8.85546875" style="2"/>
    <col min="6145" max="6145" width="7.28515625" style="2" customWidth="1"/>
    <col min="6146" max="6148" width="8.85546875" style="2"/>
    <col min="6149" max="6149" width="17.42578125" style="2" customWidth="1"/>
    <col min="6150" max="6152" width="8.85546875" style="2"/>
    <col min="6153" max="6153" width="10.42578125" style="2" customWidth="1"/>
    <col min="6154" max="6400" width="8.85546875" style="2"/>
    <col min="6401" max="6401" width="7.28515625" style="2" customWidth="1"/>
    <col min="6402" max="6404" width="8.85546875" style="2"/>
    <col min="6405" max="6405" width="17.42578125" style="2" customWidth="1"/>
    <col min="6406" max="6408" width="8.85546875" style="2"/>
    <col min="6409" max="6409" width="10.42578125" style="2" customWidth="1"/>
    <col min="6410" max="6656" width="8.85546875" style="2"/>
    <col min="6657" max="6657" width="7.28515625" style="2" customWidth="1"/>
    <col min="6658" max="6660" width="8.85546875" style="2"/>
    <col min="6661" max="6661" width="17.42578125" style="2" customWidth="1"/>
    <col min="6662" max="6664" width="8.85546875" style="2"/>
    <col min="6665" max="6665" width="10.42578125" style="2" customWidth="1"/>
    <col min="6666" max="6912" width="8.85546875" style="2"/>
    <col min="6913" max="6913" width="7.28515625" style="2" customWidth="1"/>
    <col min="6914" max="6916" width="8.85546875" style="2"/>
    <col min="6917" max="6917" width="17.42578125" style="2" customWidth="1"/>
    <col min="6918" max="6920" width="8.85546875" style="2"/>
    <col min="6921" max="6921" width="10.42578125" style="2" customWidth="1"/>
    <col min="6922" max="7168" width="8.85546875" style="2"/>
    <col min="7169" max="7169" width="7.28515625" style="2" customWidth="1"/>
    <col min="7170" max="7172" width="8.85546875" style="2"/>
    <col min="7173" max="7173" width="17.42578125" style="2" customWidth="1"/>
    <col min="7174" max="7176" width="8.85546875" style="2"/>
    <col min="7177" max="7177" width="10.42578125" style="2" customWidth="1"/>
    <col min="7178" max="7424" width="8.85546875" style="2"/>
    <col min="7425" max="7425" width="7.28515625" style="2" customWidth="1"/>
    <col min="7426" max="7428" width="8.85546875" style="2"/>
    <col min="7429" max="7429" width="17.42578125" style="2" customWidth="1"/>
    <col min="7430" max="7432" width="8.85546875" style="2"/>
    <col min="7433" max="7433" width="10.42578125" style="2" customWidth="1"/>
    <col min="7434" max="7680" width="8.85546875" style="2"/>
    <col min="7681" max="7681" width="7.28515625" style="2" customWidth="1"/>
    <col min="7682" max="7684" width="8.85546875" style="2"/>
    <col min="7685" max="7685" width="17.42578125" style="2" customWidth="1"/>
    <col min="7686" max="7688" width="8.85546875" style="2"/>
    <col min="7689" max="7689" width="10.42578125" style="2" customWidth="1"/>
    <col min="7690" max="7936" width="8.85546875" style="2"/>
    <col min="7937" max="7937" width="7.28515625" style="2" customWidth="1"/>
    <col min="7938" max="7940" width="8.85546875" style="2"/>
    <col min="7941" max="7941" width="17.42578125" style="2" customWidth="1"/>
    <col min="7942" max="7944" width="8.85546875" style="2"/>
    <col min="7945" max="7945" width="10.42578125" style="2" customWidth="1"/>
    <col min="7946" max="8192" width="8.85546875" style="2"/>
    <col min="8193" max="8193" width="7.28515625" style="2" customWidth="1"/>
    <col min="8194" max="8196" width="8.85546875" style="2"/>
    <col min="8197" max="8197" width="17.42578125" style="2" customWidth="1"/>
    <col min="8198" max="8200" width="8.85546875" style="2"/>
    <col min="8201" max="8201" width="10.42578125" style="2" customWidth="1"/>
    <col min="8202" max="8448" width="8.85546875" style="2"/>
    <col min="8449" max="8449" width="7.28515625" style="2" customWidth="1"/>
    <col min="8450" max="8452" width="8.85546875" style="2"/>
    <col min="8453" max="8453" width="17.42578125" style="2" customWidth="1"/>
    <col min="8454" max="8456" width="8.85546875" style="2"/>
    <col min="8457" max="8457" width="10.42578125" style="2" customWidth="1"/>
    <col min="8458" max="8704" width="8.85546875" style="2"/>
    <col min="8705" max="8705" width="7.28515625" style="2" customWidth="1"/>
    <col min="8706" max="8708" width="8.85546875" style="2"/>
    <col min="8709" max="8709" width="17.42578125" style="2" customWidth="1"/>
    <col min="8710" max="8712" width="8.85546875" style="2"/>
    <col min="8713" max="8713" width="10.42578125" style="2" customWidth="1"/>
    <col min="8714" max="8960" width="8.85546875" style="2"/>
    <col min="8961" max="8961" width="7.28515625" style="2" customWidth="1"/>
    <col min="8962" max="8964" width="8.85546875" style="2"/>
    <col min="8965" max="8965" width="17.42578125" style="2" customWidth="1"/>
    <col min="8966" max="8968" width="8.85546875" style="2"/>
    <col min="8969" max="8969" width="10.42578125" style="2" customWidth="1"/>
    <col min="8970" max="9216" width="8.85546875" style="2"/>
    <col min="9217" max="9217" width="7.28515625" style="2" customWidth="1"/>
    <col min="9218" max="9220" width="8.85546875" style="2"/>
    <col min="9221" max="9221" width="17.42578125" style="2" customWidth="1"/>
    <col min="9222" max="9224" width="8.85546875" style="2"/>
    <col min="9225" max="9225" width="10.42578125" style="2" customWidth="1"/>
    <col min="9226" max="9472" width="8.85546875" style="2"/>
    <col min="9473" max="9473" width="7.28515625" style="2" customWidth="1"/>
    <col min="9474" max="9476" width="8.85546875" style="2"/>
    <col min="9477" max="9477" width="17.42578125" style="2" customWidth="1"/>
    <col min="9478" max="9480" width="8.85546875" style="2"/>
    <col min="9481" max="9481" width="10.42578125" style="2" customWidth="1"/>
    <col min="9482" max="9728" width="8.85546875" style="2"/>
    <col min="9729" max="9729" width="7.28515625" style="2" customWidth="1"/>
    <col min="9730" max="9732" width="8.85546875" style="2"/>
    <col min="9733" max="9733" width="17.42578125" style="2" customWidth="1"/>
    <col min="9734" max="9736" width="8.85546875" style="2"/>
    <col min="9737" max="9737" width="10.42578125" style="2" customWidth="1"/>
    <col min="9738" max="9984" width="8.85546875" style="2"/>
    <col min="9985" max="9985" width="7.28515625" style="2" customWidth="1"/>
    <col min="9986" max="9988" width="8.85546875" style="2"/>
    <col min="9989" max="9989" width="17.42578125" style="2" customWidth="1"/>
    <col min="9990" max="9992" width="8.85546875" style="2"/>
    <col min="9993" max="9993" width="10.42578125" style="2" customWidth="1"/>
    <col min="9994" max="10240" width="8.85546875" style="2"/>
    <col min="10241" max="10241" width="7.28515625" style="2" customWidth="1"/>
    <col min="10242" max="10244" width="8.85546875" style="2"/>
    <col min="10245" max="10245" width="17.42578125" style="2" customWidth="1"/>
    <col min="10246" max="10248" width="8.85546875" style="2"/>
    <col min="10249" max="10249" width="10.42578125" style="2" customWidth="1"/>
    <col min="10250" max="10496" width="8.85546875" style="2"/>
    <col min="10497" max="10497" width="7.28515625" style="2" customWidth="1"/>
    <col min="10498" max="10500" width="8.85546875" style="2"/>
    <col min="10501" max="10501" width="17.42578125" style="2" customWidth="1"/>
    <col min="10502" max="10504" width="8.85546875" style="2"/>
    <col min="10505" max="10505" width="10.42578125" style="2" customWidth="1"/>
    <col min="10506" max="10752" width="8.85546875" style="2"/>
    <col min="10753" max="10753" width="7.28515625" style="2" customWidth="1"/>
    <col min="10754" max="10756" width="8.85546875" style="2"/>
    <col min="10757" max="10757" width="17.42578125" style="2" customWidth="1"/>
    <col min="10758" max="10760" width="8.85546875" style="2"/>
    <col min="10761" max="10761" width="10.42578125" style="2" customWidth="1"/>
    <col min="10762" max="11008" width="8.85546875" style="2"/>
    <col min="11009" max="11009" width="7.28515625" style="2" customWidth="1"/>
    <col min="11010" max="11012" width="8.85546875" style="2"/>
    <col min="11013" max="11013" width="17.42578125" style="2" customWidth="1"/>
    <col min="11014" max="11016" width="8.85546875" style="2"/>
    <col min="11017" max="11017" width="10.42578125" style="2" customWidth="1"/>
    <col min="11018" max="11264" width="8.85546875" style="2"/>
    <col min="11265" max="11265" width="7.28515625" style="2" customWidth="1"/>
    <col min="11266" max="11268" width="8.85546875" style="2"/>
    <col min="11269" max="11269" width="17.42578125" style="2" customWidth="1"/>
    <col min="11270" max="11272" width="8.85546875" style="2"/>
    <col min="11273" max="11273" width="10.42578125" style="2" customWidth="1"/>
    <col min="11274" max="11520" width="8.85546875" style="2"/>
    <col min="11521" max="11521" width="7.28515625" style="2" customWidth="1"/>
    <col min="11522" max="11524" width="8.85546875" style="2"/>
    <col min="11525" max="11525" width="17.42578125" style="2" customWidth="1"/>
    <col min="11526" max="11528" width="8.85546875" style="2"/>
    <col min="11529" max="11529" width="10.42578125" style="2" customWidth="1"/>
    <col min="11530" max="11776" width="8.85546875" style="2"/>
    <col min="11777" max="11777" width="7.28515625" style="2" customWidth="1"/>
    <col min="11778" max="11780" width="8.85546875" style="2"/>
    <col min="11781" max="11781" width="17.42578125" style="2" customWidth="1"/>
    <col min="11782" max="11784" width="8.85546875" style="2"/>
    <col min="11785" max="11785" width="10.42578125" style="2" customWidth="1"/>
    <col min="11786" max="12032" width="8.85546875" style="2"/>
    <col min="12033" max="12033" width="7.28515625" style="2" customWidth="1"/>
    <col min="12034" max="12036" width="8.85546875" style="2"/>
    <col min="12037" max="12037" width="17.42578125" style="2" customWidth="1"/>
    <col min="12038" max="12040" width="8.85546875" style="2"/>
    <col min="12041" max="12041" width="10.42578125" style="2" customWidth="1"/>
    <col min="12042" max="12288" width="8.85546875" style="2"/>
    <col min="12289" max="12289" width="7.28515625" style="2" customWidth="1"/>
    <col min="12290" max="12292" width="8.85546875" style="2"/>
    <col min="12293" max="12293" width="17.42578125" style="2" customWidth="1"/>
    <col min="12294" max="12296" width="8.85546875" style="2"/>
    <col min="12297" max="12297" width="10.42578125" style="2" customWidth="1"/>
    <col min="12298" max="12544" width="8.85546875" style="2"/>
    <col min="12545" max="12545" width="7.28515625" style="2" customWidth="1"/>
    <col min="12546" max="12548" width="8.85546875" style="2"/>
    <col min="12549" max="12549" width="17.42578125" style="2" customWidth="1"/>
    <col min="12550" max="12552" width="8.85546875" style="2"/>
    <col min="12553" max="12553" width="10.42578125" style="2" customWidth="1"/>
    <col min="12554" max="12800" width="8.85546875" style="2"/>
    <col min="12801" max="12801" width="7.28515625" style="2" customWidth="1"/>
    <col min="12802" max="12804" width="8.85546875" style="2"/>
    <col min="12805" max="12805" width="17.42578125" style="2" customWidth="1"/>
    <col min="12806" max="12808" width="8.85546875" style="2"/>
    <col min="12809" max="12809" width="10.42578125" style="2" customWidth="1"/>
    <col min="12810" max="13056" width="8.85546875" style="2"/>
    <col min="13057" max="13057" width="7.28515625" style="2" customWidth="1"/>
    <col min="13058" max="13060" width="8.85546875" style="2"/>
    <col min="13061" max="13061" width="17.42578125" style="2" customWidth="1"/>
    <col min="13062" max="13064" width="8.85546875" style="2"/>
    <col min="13065" max="13065" width="10.42578125" style="2" customWidth="1"/>
    <col min="13066" max="13312" width="8.85546875" style="2"/>
    <col min="13313" max="13313" width="7.28515625" style="2" customWidth="1"/>
    <col min="13314" max="13316" width="8.85546875" style="2"/>
    <col min="13317" max="13317" width="17.42578125" style="2" customWidth="1"/>
    <col min="13318" max="13320" width="8.85546875" style="2"/>
    <col min="13321" max="13321" width="10.42578125" style="2" customWidth="1"/>
    <col min="13322" max="13568" width="8.85546875" style="2"/>
    <col min="13569" max="13569" width="7.28515625" style="2" customWidth="1"/>
    <col min="13570" max="13572" width="8.85546875" style="2"/>
    <col min="13573" max="13573" width="17.42578125" style="2" customWidth="1"/>
    <col min="13574" max="13576" width="8.85546875" style="2"/>
    <col min="13577" max="13577" width="10.42578125" style="2" customWidth="1"/>
    <col min="13578" max="13824" width="8.85546875" style="2"/>
    <col min="13825" max="13825" width="7.28515625" style="2" customWidth="1"/>
    <col min="13826" max="13828" width="8.85546875" style="2"/>
    <col min="13829" max="13829" width="17.42578125" style="2" customWidth="1"/>
    <col min="13830" max="13832" width="8.85546875" style="2"/>
    <col min="13833" max="13833" width="10.42578125" style="2" customWidth="1"/>
    <col min="13834" max="14080" width="8.85546875" style="2"/>
    <col min="14081" max="14081" width="7.28515625" style="2" customWidth="1"/>
    <col min="14082" max="14084" width="8.85546875" style="2"/>
    <col min="14085" max="14085" width="17.42578125" style="2" customWidth="1"/>
    <col min="14086" max="14088" width="8.85546875" style="2"/>
    <col min="14089" max="14089" width="10.42578125" style="2" customWidth="1"/>
    <col min="14090" max="14336" width="8.85546875" style="2"/>
    <col min="14337" max="14337" width="7.28515625" style="2" customWidth="1"/>
    <col min="14338" max="14340" width="8.85546875" style="2"/>
    <col min="14341" max="14341" width="17.42578125" style="2" customWidth="1"/>
    <col min="14342" max="14344" width="8.85546875" style="2"/>
    <col min="14345" max="14345" width="10.42578125" style="2" customWidth="1"/>
    <col min="14346" max="14592" width="8.85546875" style="2"/>
    <col min="14593" max="14593" width="7.28515625" style="2" customWidth="1"/>
    <col min="14594" max="14596" width="8.85546875" style="2"/>
    <col min="14597" max="14597" width="17.42578125" style="2" customWidth="1"/>
    <col min="14598" max="14600" width="8.85546875" style="2"/>
    <col min="14601" max="14601" width="10.42578125" style="2" customWidth="1"/>
    <col min="14602" max="14848" width="8.85546875" style="2"/>
    <col min="14849" max="14849" width="7.28515625" style="2" customWidth="1"/>
    <col min="14850" max="14852" width="8.85546875" style="2"/>
    <col min="14853" max="14853" width="17.42578125" style="2" customWidth="1"/>
    <col min="14854" max="14856" width="8.85546875" style="2"/>
    <col min="14857" max="14857" width="10.42578125" style="2" customWidth="1"/>
    <col min="14858" max="15104" width="8.85546875" style="2"/>
    <col min="15105" max="15105" width="7.28515625" style="2" customWidth="1"/>
    <col min="15106" max="15108" width="8.85546875" style="2"/>
    <col min="15109" max="15109" width="17.42578125" style="2" customWidth="1"/>
    <col min="15110" max="15112" width="8.85546875" style="2"/>
    <col min="15113" max="15113" width="10.42578125" style="2" customWidth="1"/>
    <col min="15114" max="15360" width="8.85546875" style="2"/>
    <col min="15361" max="15361" width="7.28515625" style="2" customWidth="1"/>
    <col min="15362" max="15364" width="8.85546875" style="2"/>
    <col min="15365" max="15365" width="17.42578125" style="2" customWidth="1"/>
    <col min="15366" max="15368" width="8.85546875" style="2"/>
    <col min="15369" max="15369" width="10.42578125" style="2" customWidth="1"/>
    <col min="15370" max="15616" width="8.85546875" style="2"/>
    <col min="15617" max="15617" width="7.28515625" style="2" customWidth="1"/>
    <col min="15618" max="15620" width="8.85546875" style="2"/>
    <col min="15621" max="15621" width="17.42578125" style="2" customWidth="1"/>
    <col min="15622" max="15624" width="8.85546875" style="2"/>
    <col min="15625" max="15625" width="10.42578125" style="2" customWidth="1"/>
    <col min="15626" max="15872" width="8.85546875" style="2"/>
    <col min="15873" max="15873" width="7.28515625" style="2" customWidth="1"/>
    <col min="15874" max="15876" width="8.85546875" style="2"/>
    <col min="15877" max="15877" width="17.42578125" style="2" customWidth="1"/>
    <col min="15878" max="15880" width="8.85546875" style="2"/>
    <col min="15881" max="15881" width="10.42578125" style="2" customWidth="1"/>
    <col min="15882" max="16128" width="8.85546875" style="2"/>
    <col min="16129" max="16129" width="7.28515625" style="2" customWidth="1"/>
    <col min="16130" max="16132" width="8.85546875" style="2"/>
    <col min="16133" max="16133" width="17.42578125" style="2" customWidth="1"/>
    <col min="16134" max="16136" width="8.85546875" style="2"/>
    <col min="16137" max="16137" width="10.42578125" style="2" customWidth="1"/>
    <col min="16138" max="16384" width="8.85546875" style="2"/>
  </cols>
  <sheetData>
    <row r="5" spans="1:9" ht="15.75" x14ac:dyDescent="0.25">
      <c r="A5" s="1"/>
    </row>
    <row r="6" spans="1:9" ht="15.75" x14ac:dyDescent="0.25">
      <c r="A6" s="1"/>
    </row>
    <row r="7" spans="1:9" ht="15" x14ac:dyDescent="0.2">
      <c r="A7" s="3"/>
    </row>
    <row r="8" spans="1:9" ht="15" x14ac:dyDescent="0.2">
      <c r="A8" s="3"/>
    </row>
    <row r="14" spans="1:9" ht="20.25" x14ac:dyDescent="0.3">
      <c r="A14" s="388" t="s">
        <v>0</v>
      </c>
      <c r="B14" s="388"/>
      <c r="C14" s="388"/>
      <c r="D14" s="388"/>
      <c r="E14" s="388"/>
      <c r="F14" s="388"/>
      <c r="G14" s="388"/>
      <c r="H14" s="388"/>
      <c r="I14" s="388"/>
    </row>
    <row r="15" spans="1:9" ht="18" x14ac:dyDescent="0.25">
      <c r="A15" s="4"/>
    </row>
    <row r="16" spans="1:9" s="4" customFormat="1" ht="18" x14ac:dyDescent="0.25">
      <c r="A16" s="4" t="s">
        <v>1</v>
      </c>
      <c r="H16" s="5"/>
    </row>
    <row r="17" spans="1:9" ht="15.75" x14ac:dyDescent="0.25">
      <c r="E17" s="6"/>
    </row>
    <row r="18" spans="1:9" ht="15.75" x14ac:dyDescent="0.25">
      <c r="A18" s="7"/>
      <c r="C18" s="7"/>
    </row>
    <row r="19" spans="1:9" ht="15.75" x14ac:dyDescent="0.25">
      <c r="A19" s="1" t="s">
        <v>2</v>
      </c>
      <c r="B19" s="8"/>
      <c r="C19" s="8"/>
    </row>
    <row r="20" spans="1:9" ht="15" x14ac:dyDescent="0.2">
      <c r="A20" s="389"/>
      <c r="B20" s="389"/>
      <c r="C20" s="389"/>
      <c r="D20" s="389"/>
      <c r="E20" s="389"/>
      <c r="F20" s="389"/>
      <c r="G20" s="389"/>
      <c r="H20" s="389"/>
      <c r="I20" s="389"/>
    </row>
    <row r="21" spans="1:9" ht="18" x14ac:dyDescent="0.25">
      <c r="B21" s="9"/>
      <c r="D21" s="9" t="s">
        <v>1</v>
      </c>
    </row>
  </sheetData>
  <mergeCells count="2">
    <mergeCell ref="A14:I14"/>
    <mergeCell ref="A20:I20"/>
  </mergeCells>
  <printOptions verticalCentered="1"/>
  <pageMargins left="1.3779527559055118" right="0.78740157480314965" top="0.98425196850393704" bottom="1.8503937007874016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zoomScaleNormal="100" workbookViewId="0">
      <selection activeCell="A12" sqref="A12"/>
    </sheetView>
  </sheetViews>
  <sheetFormatPr defaultColWidth="8.85546875" defaultRowHeight="12.75" x14ac:dyDescent="0.2"/>
  <cols>
    <col min="1" max="1" width="123.7109375" customWidth="1"/>
    <col min="2" max="2" width="6.42578125" customWidth="1"/>
  </cols>
  <sheetData>
    <row r="2" spans="1:2" ht="23.25" x14ac:dyDescent="0.35">
      <c r="A2" s="390" t="s">
        <v>3</v>
      </c>
      <c r="B2" s="390"/>
    </row>
    <row r="6" spans="1:2" ht="14.25" x14ac:dyDescent="0.2">
      <c r="A6" s="10" t="s">
        <v>297</v>
      </c>
    </row>
    <row r="7" spans="1:2" ht="8.25" customHeight="1" x14ac:dyDescent="0.2">
      <c r="A7" s="10"/>
    </row>
    <row r="8" spans="1:2" ht="14.25" x14ac:dyDescent="0.2">
      <c r="A8" s="10" t="s">
        <v>298</v>
      </c>
    </row>
    <row r="9" spans="1:2" ht="9" customHeight="1" x14ac:dyDescent="0.2">
      <c r="A9" s="10"/>
    </row>
    <row r="10" spans="1:2" ht="14.25" x14ac:dyDescent="0.2">
      <c r="A10" s="10" t="s">
        <v>318</v>
      </c>
    </row>
    <row r="11" spans="1:2" ht="8.25" customHeight="1" x14ac:dyDescent="0.2">
      <c r="A11" s="11"/>
    </row>
    <row r="12" spans="1:2" ht="14.25" x14ac:dyDescent="0.2">
      <c r="A12" s="10"/>
    </row>
    <row r="19" spans="1:1" x14ac:dyDescent="0.2">
      <c r="A19" t="s">
        <v>2</v>
      </c>
    </row>
    <row r="33" spans="1:11" ht="17.25" customHeight="1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6" spans="1:11" x14ac:dyDescent="0.2">
      <c r="A36" s="13" t="s">
        <v>4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0:I29"/>
  <sheetViews>
    <sheetView zoomScaleNormal="100" workbookViewId="0">
      <selection activeCell="B28" sqref="B28"/>
    </sheetView>
  </sheetViews>
  <sheetFormatPr defaultColWidth="8.85546875" defaultRowHeight="12.75" x14ac:dyDescent="0.2"/>
  <cols>
    <col min="1" max="1" width="8.85546875" customWidth="1"/>
    <col min="2" max="2" width="89" customWidth="1"/>
  </cols>
  <sheetData>
    <row r="20" spans="2:9" x14ac:dyDescent="0.2">
      <c r="F20" s="14"/>
      <c r="G20" s="14"/>
      <c r="H20" s="14"/>
      <c r="I20" s="14"/>
    </row>
    <row r="21" spans="2:9" ht="13.5" customHeight="1" x14ac:dyDescent="0.2"/>
    <row r="22" spans="2:9" ht="13.5" customHeight="1" x14ac:dyDescent="0.2"/>
    <row r="23" spans="2:9" ht="25.5" customHeight="1" x14ac:dyDescent="0.3">
      <c r="B23" s="15" t="s">
        <v>297</v>
      </c>
    </row>
    <row r="29" spans="2:9" ht="15" customHeight="1" x14ac:dyDescent="0.2"/>
  </sheetData>
  <printOptions horizontalCentered="1" verticalCentered="1"/>
  <pageMargins left="0" right="0.55118110236220474" top="0" bottom="2.1653543307086616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J14" sqref="J14"/>
    </sheetView>
  </sheetViews>
  <sheetFormatPr defaultColWidth="9.140625" defaultRowHeight="12" x14ac:dyDescent="0.2"/>
  <cols>
    <col min="1" max="1" width="15.140625" style="17" customWidth="1"/>
    <col min="2" max="2" width="14.42578125" style="17" customWidth="1"/>
    <col min="3" max="5" width="15.140625" style="17" customWidth="1"/>
    <col min="6" max="16384" width="9.140625" style="17"/>
  </cols>
  <sheetData>
    <row r="1" spans="1:7" ht="17.25" customHeight="1" x14ac:dyDescent="0.2">
      <c r="A1" s="16" t="s">
        <v>5</v>
      </c>
      <c r="C1" s="18"/>
    </row>
    <row r="2" spans="1:7" x14ac:dyDescent="0.2">
      <c r="B2" s="19"/>
    </row>
    <row r="3" spans="1:7" ht="24.75" customHeight="1" x14ac:dyDescent="0.2">
      <c r="A3" s="20" t="s">
        <v>6</v>
      </c>
      <c r="B3" s="21" t="s">
        <v>7</v>
      </c>
      <c r="C3" s="22" t="s">
        <v>8</v>
      </c>
      <c r="D3" s="22" t="s">
        <v>9</v>
      </c>
      <c r="E3" s="22" t="s">
        <v>10</v>
      </c>
    </row>
    <row r="4" spans="1:7" ht="7.5" customHeight="1" x14ac:dyDescent="0.2"/>
    <row r="5" spans="1:7" ht="12.75" customHeight="1" x14ac:dyDescent="0.2">
      <c r="A5" s="23">
        <v>1999</v>
      </c>
      <c r="B5" s="17">
        <v>788</v>
      </c>
      <c r="C5" s="24">
        <v>100</v>
      </c>
      <c r="D5" s="25" t="s">
        <v>11</v>
      </c>
      <c r="E5" s="25" t="s">
        <v>11</v>
      </c>
    </row>
    <row r="6" spans="1:7" ht="12.75" customHeight="1" x14ac:dyDescent="0.2">
      <c r="A6" s="23">
        <v>2000</v>
      </c>
      <c r="B6" s="17">
        <v>909</v>
      </c>
      <c r="C6" s="24">
        <v>115.35532994923858</v>
      </c>
      <c r="D6" s="25" t="s">
        <v>11</v>
      </c>
      <c r="E6" s="25" t="s">
        <v>11</v>
      </c>
    </row>
    <row r="7" spans="1:7" ht="12.75" customHeight="1" x14ac:dyDescent="0.2">
      <c r="A7" s="23">
        <v>2001</v>
      </c>
      <c r="B7" s="17">
        <v>691</v>
      </c>
      <c r="C7" s="24">
        <v>87.690355329949242</v>
      </c>
      <c r="D7" s="26">
        <v>100</v>
      </c>
      <c r="E7" s="25" t="s">
        <v>11</v>
      </c>
    </row>
    <row r="8" spans="1:7" ht="12.75" customHeight="1" x14ac:dyDescent="0.2">
      <c r="A8" s="23">
        <v>2002</v>
      </c>
      <c r="B8" s="17">
        <v>776</v>
      </c>
      <c r="C8" s="24">
        <v>98.477157360406082</v>
      </c>
      <c r="D8" s="26">
        <v>112.30101302460203</v>
      </c>
      <c r="E8" s="25" t="s">
        <v>11</v>
      </c>
    </row>
    <row r="9" spans="1:7" ht="12.75" customHeight="1" x14ac:dyDescent="0.2">
      <c r="A9" s="23">
        <v>2003</v>
      </c>
      <c r="B9" s="17">
        <v>727</v>
      </c>
      <c r="C9" s="24">
        <v>92.258883248730967</v>
      </c>
      <c r="D9" s="26">
        <v>105.20984081041969</v>
      </c>
      <c r="E9" s="25" t="s">
        <v>11</v>
      </c>
    </row>
    <row r="10" spans="1:7" ht="12.75" customHeight="1" x14ac:dyDescent="0.2">
      <c r="A10" s="23">
        <v>2004</v>
      </c>
      <c r="B10" s="17">
        <v>857</v>
      </c>
      <c r="C10" s="24">
        <v>108.75634517766497</v>
      </c>
      <c r="D10" s="26">
        <v>124.02315484804632</v>
      </c>
      <c r="E10" s="25" t="s">
        <v>11</v>
      </c>
    </row>
    <row r="11" spans="1:7" ht="12.75" customHeight="1" x14ac:dyDescent="0.2">
      <c r="A11" s="27">
        <v>2005</v>
      </c>
      <c r="B11" s="19">
        <v>828</v>
      </c>
      <c r="C11" s="24">
        <v>105.07614213197969</v>
      </c>
      <c r="D11" s="26">
        <v>119.82633863965269</v>
      </c>
      <c r="E11" s="25" t="s">
        <v>11</v>
      </c>
    </row>
    <row r="12" spans="1:7" x14ac:dyDescent="0.2">
      <c r="A12" s="27">
        <v>2006</v>
      </c>
      <c r="B12" s="19">
        <v>883</v>
      </c>
      <c r="C12" s="24">
        <v>112.05583756345176</v>
      </c>
      <c r="D12" s="26">
        <v>127.78581765557165</v>
      </c>
      <c r="E12" s="26">
        <v>100</v>
      </c>
      <c r="G12" s="24"/>
    </row>
    <row r="13" spans="1:7" x14ac:dyDescent="0.2">
      <c r="A13" s="27">
        <v>2007</v>
      </c>
      <c r="B13" s="19">
        <v>774</v>
      </c>
      <c r="C13" s="26">
        <v>98.223350253807112</v>
      </c>
      <c r="D13" s="26">
        <v>112.01157742402314</v>
      </c>
      <c r="E13" s="24">
        <v>87.65571913929783</v>
      </c>
      <c r="G13" s="24"/>
    </row>
    <row r="14" spans="1:7" x14ac:dyDescent="0.2">
      <c r="A14" s="27">
        <v>2008</v>
      </c>
      <c r="B14" s="19">
        <v>655</v>
      </c>
      <c r="C14" s="26">
        <v>83.121827411167516</v>
      </c>
      <c r="D14" s="26">
        <v>94.790159189580308</v>
      </c>
      <c r="E14" s="24">
        <v>74.178935447338603</v>
      </c>
      <c r="G14" s="24"/>
    </row>
    <row r="15" spans="1:7" x14ac:dyDescent="0.2">
      <c r="A15" s="27">
        <v>2009</v>
      </c>
      <c r="B15" s="19">
        <v>718</v>
      </c>
      <c r="C15" s="26">
        <v>91.116751269035532</v>
      </c>
      <c r="D15" s="26">
        <v>103.90738060781477</v>
      </c>
      <c r="E15" s="24">
        <v>81.31370328425821</v>
      </c>
      <c r="G15" s="24"/>
    </row>
    <row r="16" spans="1:7" x14ac:dyDescent="0.2">
      <c r="A16" s="27">
        <v>2010</v>
      </c>
      <c r="B16" s="19">
        <v>664</v>
      </c>
      <c r="C16" s="26">
        <v>84.263959390862937</v>
      </c>
      <c r="D16" s="26">
        <v>96.092619392185242</v>
      </c>
      <c r="E16" s="24">
        <v>75.198187995469979</v>
      </c>
      <c r="G16" s="28"/>
    </row>
    <row r="17" spans="1:7" x14ac:dyDescent="0.2">
      <c r="A17" s="27">
        <v>2011</v>
      </c>
      <c r="B17" s="19">
        <v>578</v>
      </c>
      <c r="C17" s="26">
        <v>73.350253807106597</v>
      </c>
      <c r="D17" s="26">
        <v>83.646888567293772</v>
      </c>
      <c r="E17" s="24">
        <v>65.458663646659105</v>
      </c>
      <c r="G17" s="24"/>
    </row>
    <row r="18" spans="1:7" x14ac:dyDescent="0.2">
      <c r="A18" s="27">
        <v>2012</v>
      </c>
      <c r="B18" s="19">
        <v>560</v>
      </c>
      <c r="C18" s="26">
        <v>71.065989847715741</v>
      </c>
      <c r="D18" s="26">
        <v>81.041968162083933</v>
      </c>
      <c r="E18" s="24">
        <v>63.420158550396366</v>
      </c>
      <c r="G18" s="24"/>
    </row>
    <row r="19" spans="1:7" x14ac:dyDescent="0.2">
      <c r="A19" s="27">
        <v>2013</v>
      </c>
      <c r="B19" s="19">
        <v>544</v>
      </c>
      <c r="C19" s="19">
        <v>69</v>
      </c>
      <c r="D19" s="19">
        <v>79</v>
      </c>
      <c r="E19" s="24">
        <v>61.82219705549263</v>
      </c>
      <c r="G19" s="24"/>
    </row>
    <row r="20" spans="1:7" x14ac:dyDescent="0.2">
      <c r="A20" s="27">
        <v>2014</v>
      </c>
      <c r="B20" s="19">
        <v>498</v>
      </c>
      <c r="C20" s="19">
        <v>63</v>
      </c>
      <c r="D20" s="19">
        <v>72</v>
      </c>
      <c r="E20" s="26">
        <v>56.344280860702149</v>
      </c>
      <c r="G20" s="24"/>
    </row>
    <row r="21" spans="1:7" x14ac:dyDescent="0.2">
      <c r="A21" s="27">
        <v>2015</v>
      </c>
      <c r="B21" s="19">
        <v>478</v>
      </c>
      <c r="C21" s="19">
        <v>61</v>
      </c>
      <c r="D21" s="19">
        <v>69</v>
      </c>
      <c r="E21" s="26">
        <v>53.996602491506223</v>
      </c>
      <c r="G21" s="24"/>
    </row>
    <row r="22" spans="1:7" x14ac:dyDescent="0.2">
      <c r="A22" s="27">
        <v>2016</v>
      </c>
      <c r="B22" s="19">
        <v>470</v>
      </c>
      <c r="C22" s="26">
        <v>59.64467005076142</v>
      </c>
      <c r="D22" s="26">
        <v>68.017366136034724</v>
      </c>
      <c r="E22" s="26">
        <v>53.227633069082664</v>
      </c>
    </row>
    <row r="23" spans="1:7" x14ac:dyDescent="0.2">
      <c r="A23" s="27">
        <v>2017</v>
      </c>
      <c r="B23" s="19">
        <v>466</v>
      </c>
      <c r="C23" s="26">
        <v>59.137055837563452</v>
      </c>
      <c r="D23" s="26">
        <v>67.438494934876985</v>
      </c>
      <c r="E23" s="26">
        <v>52.77463193657983</v>
      </c>
    </row>
    <row r="24" spans="1:7" x14ac:dyDescent="0.2">
      <c r="A24" s="27">
        <v>2018</v>
      </c>
      <c r="B24" s="19">
        <v>473</v>
      </c>
      <c r="C24" s="26">
        <v>60.025380710659903</v>
      </c>
      <c r="D24" s="26">
        <v>68.451519536903007</v>
      </c>
      <c r="E24" s="26">
        <v>53.567383918459797</v>
      </c>
    </row>
    <row r="25" spans="1:7" x14ac:dyDescent="0.2">
      <c r="A25" s="27">
        <v>2019</v>
      </c>
      <c r="B25" s="19">
        <v>436</v>
      </c>
      <c r="C25" s="26">
        <v>55.329949238578678</v>
      </c>
      <c r="D25" s="26">
        <v>63.096960926193901</v>
      </c>
      <c r="E25" s="26">
        <v>49.37712344280861</v>
      </c>
    </row>
    <row r="26" spans="1:7" x14ac:dyDescent="0.2">
      <c r="A26" s="27">
        <v>2020</v>
      </c>
      <c r="B26" s="19">
        <v>350</v>
      </c>
      <c r="C26" s="26">
        <f>B26/B5*100</f>
        <v>44.416243654822338</v>
      </c>
      <c r="D26" s="26">
        <f>B26/B7*100</f>
        <v>50.65123010130246</v>
      </c>
      <c r="E26" s="26">
        <f>B26/B12*100</f>
        <v>39.637599093997736</v>
      </c>
    </row>
    <row r="27" spans="1:7" x14ac:dyDescent="0.2">
      <c r="A27" s="29">
        <v>2021</v>
      </c>
      <c r="B27" s="30">
        <v>431</v>
      </c>
      <c r="C27" s="31">
        <f>B27/B5*100</f>
        <v>54.695431472081211</v>
      </c>
      <c r="D27" s="31">
        <f>B27/B7*100</f>
        <v>62.373371924746749</v>
      </c>
      <c r="E27" s="31">
        <f>B27/B12*100</f>
        <v>48.810872027180068</v>
      </c>
    </row>
    <row r="28" spans="1:7" x14ac:dyDescent="0.2">
      <c r="B28" s="24"/>
    </row>
    <row r="29" spans="1:7" x14ac:dyDescent="0.2">
      <c r="B29" s="24"/>
    </row>
    <row r="30" spans="1:7" x14ac:dyDescent="0.2">
      <c r="B30" s="24"/>
    </row>
    <row r="31" spans="1:7" x14ac:dyDescent="0.2">
      <c r="B31" s="24"/>
    </row>
    <row r="32" spans="1:7" x14ac:dyDescent="0.2">
      <c r="A32" s="19"/>
      <c r="B32" s="24"/>
    </row>
    <row r="33" spans="2:4" x14ac:dyDescent="0.2">
      <c r="B33" s="28"/>
      <c r="C33" s="28"/>
      <c r="D33" s="28"/>
    </row>
    <row r="34" spans="2:4" x14ac:dyDescent="0.2">
      <c r="B34" s="24"/>
    </row>
    <row r="35" spans="2:4" x14ac:dyDescent="0.2">
      <c r="B35" s="24"/>
    </row>
    <row r="36" spans="2:4" x14ac:dyDescent="0.2">
      <c r="B36" s="24"/>
    </row>
    <row r="37" spans="2:4" x14ac:dyDescent="0.2">
      <c r="B37" s="24"/>
    </row>
    <row r="38" spans="2:4" x14ac:dyDescent="0.2">
      <c r="B38" s="24"/>
    </row>
  </sheetData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zoomScaleNormal="100" workbookViewId="0">
      <selection activeCell="H14" sqref="H14:I14"/>
    </sheetView>
  </sheetViews>
  <sheetFormatPr defaultColWidth="9.140625" defaultRowHeight="12" x14ac:dyDescent="0.2"/>
  <cols>
    <col min="1" max="1" width="30.7109375" style="17" customWidth="1"/>
    <col min="2" max="3" width="9" style="17" customWidth="1"/>
    <col min="4" max="4" width="0.28515625" style="17" customWidth="1"/>
    <col min="5" max="6" width="9.140625" style="17"/>
    <col min="7" max="7" width="0.7109375" style="17" customWidth="1"/>
    <col min="8" max="9" width="9.140625" style="17"/>
    <col min="10" max="10" width="0.42578125" style="17" customWidth="1"/>
    <col min="11" max="12" width="9.140625" style="17"/>
    <col min="13" max="13" width="0.42578125" style="17" customWidth="1"/>
    <col min="14" max="15" width="9.140625" style="17"/>
    <col min="16" max="16" width="0.42578125" style="17" customWidth="1"/>
    <col min="17" max="18" width="9.140625" style="17"/>
    <col min="19" max="19" width="0.42578125" style="17" customWidth="1"/>
    <col min="20" max="16384" width="9.140625" style="17"/>
  </cols>
  <sheetData>
    <row r="1" spans="1:19" ht="14.25" customHeight="1" x14ac:dyDescent="0.2">
      <c r="A1" s="16" t="s">
        <v>12</v>
      </c>
      <c r="C1" s="18"/>
    </row>
    <row r="2" spans="1:19" ht="12.75" customHeight="1" x14ac:dyDescent="0.2">
      <c r="A2" s="30"/>
      <c r="B2" s="32"/>
      <c r="C2" s="30"/>
      <c r="D2" s="30"/>
    </row>
    <row r="3" spans="1:19" ht="15" customHeight="1" x14ac:dyDescent="0.2">
      <c r="A3" s="392" t="s">
        <v>13</v>
      </c>
      <c r="B3" s="391">
        <v>2004</v>
      </c>
      <c r="C3" s="391"/>
      <c r="D3" s="19"/>
      <c r="E3" s="391">
        <v>2005</v>
      </c>
      <c r="F3" s="391"/>
      <c r="G3" s="33"/>
      <c r="H3" s="391">
        <v>2006</v>
      </c>
      <c r="I3" s="391"/>
      <c r="J3" s="33"/>
      <c r="K3" s="391">
        <v>2007</v>
      </c>
      <c r="L3" s="391"/>
      <c r="M3" s="34"/>
      <c r="N3" s="391">
        <v>2008</v>
      </c>
      <c r="O3" s="391"/>
      <c r="P3" s="35"/>
      <c r="Q3" s="391">
        <v>2009</v>
      </c>
      <c r="R3" s="391"/>
    </row>
    <row r="4" spans="1:19" ht="15" customHeight="1" x14ac:dyDescent="0.2">
      <c r="A4" s="393"/>
      <c r="B4" s="32" t="s">
        <v>14</v>
      </c>
      <c r="C4" s="32" t="s">
        <v>15</v>
      </c>
      <c r="D4" s="30"/>
      <c r="E4" s="32" t="s">
        <v>14</v>
      </c>
      <c r="F4" s="32" t="s">
        <v>15</v>
      </c>
      <c r="H4" s="32" t="s">
        <v>14</v>
      </c>
      <c r="I4" s="32" t="s">
        <v>15</v>
      </c>
      <c r="J4" s="30"/>
      <c r="K4" s="32" t="s">
        <v>14</v>
      </c>
      <c r="L4" s="32" t="s">
        <v>15</v>
      </c>
      <c r="M4" s="36"/>
      <c r="N4" s="32" t="s">
        <v>14</v>
      </c>
      <c r="O4" s="32" t="s">
        <v>15</v>
      </c>
      <c r="P4" s="32"/>
      <c r="Q4" s="32" t="s">
        <v>14</v>
      </c>
      <c r="R4" s="32" t="s">
        <v>15</v>
      </c>
    </row>
    <row r="5" spans="1:19" ht="7.5" customHeight="1" x14ac:dyDescent="0.2">
      <c r="D5" s="19"/>
      <c r="G5" s="33"/>
      <c r="J5" s="19"/>
      <c r="M5" s="37"/>
    </row>
    <row r="6" spans="1:19" ht="13.5" customHeight="1" x14ac:dyDescent="0.2">
      <c r="A6" s="17" t="s">
        <v>16</v>
      </c>
      <c r="B6" s="17">
        <v>220</v>
      </c>
      <c r="C6" s="28">
        <v>25.670945157526255</v>
      </c>
      <c r="D6" s="19"/>
      <c r="E6" s="17">
        <v>263</v>
      </c>
      <c r="F6" s="28">
        <v>31.763285024154591</v>
      </c>
      <c r="H6" s="17">
        <v>349</v>
      </c>
      <c r="I6" s="28">
        <v>39.524348810872027</v>
      </c>
      <c r="J6" s="19"/>
      <c r="K6" s="17">
        <v>309</v>
      </c>
      <c r="L6" s="28">
        <v>39.922480620155035</v>
      </c>
      <c r="M6" s="37"/>
      <c r="N6" s="17">
        <v>224</v>
      </c>
      <c r="O6" s="28">
        <v>34.198473282442748</v>
      </c>
      <c r="Q6" s="17">
        <v>259</v>
      </c>
      <c r="R6" s="28">
        <v>36.072423398328688</v>
      </c>
    </row>
    <row r="7" spans="1:19" ht="13.5" customHeight="1" x14ac:dyDescent="0.2">
      <c r="A7" s="38" t="s">
        <v>17</v>
      </c>
      <c r="B7" s="39">
        <v>162</v>
      </c>
      <c r="C7" s="40">
        <v>73.599999999999994</v>
      </c>
      <c r="D7" s="41"/>
      <c r="E7" s="39">
        <v>199</v>
      </c>
      <c r="F7" s="40">
        <v>75.7</v>
      </c>
      <c r="H7" s="39">
        <v>277</v>
      </c>
      <c r="I7" s="40">
        <v>79.400000000000006</v>
      </c>
      <c r="J7" s="41"/>
      <c r="K7" s="39">
        <v>238</v>
      </c>
      <c r="L7" s="40">
        <v>77.022653721682843</v>
      </c>
      <c r="M7" s="42"/>
      <c r="N7" s="39">
        <v>184</v>
      </c>
      <c r="O7" s="40">
        <v>82.142857142857139</v>
      </c>
      <c r="P7" s="39"/>
      <c r="Q7" s="39">
        <v>219</v>
      </c>
      <c r="R7" s="40">
        <v>84.555984555984551</v>
      </c>
    </row>
    <row r="8" spans="1:19" ht="13.5" customHeight="1" x14ac:dyDescent="0.2">
      <c r="A8" s="17" t="s">
        <v>18</v>
      </c>
      <c r="B8" s="17">
        <v>63</v>
      </c>
      <c r="C8" s="28">
        <v>7.3512252042006994</v>
      </c>
      <c r="D8" s="19"/>
      <c r="E8" s="17">
        <v>49</v>
      </c>
      <c r="F8" s="28">
        <v>5.9178743961352653</v>
      </c>
      <c r="H8" s="17">
        <v>42</v>
      </c>
      <c r="I8" s="28">
        <v>4.756511891279728</v>
      </c>
      <c r="J8" s="19"/>
      <c r="K8" s="17">
        <v>52</v>
      </c>
      <c r="L8" s="28">
        <v>6.7183462532299743</v>
      </c>
      <c r="M8" s="37"/>
      <c r="N8" s="17">
        <v>52</v>
      </c>
      <c r="O8" s="28">
        <v>7.9389312977099236</v>
      </c>
      <c r="Q8" s="17">
        <v>51</v>
      </c>
      <c r="R8" s="28">
        <v>7.103064066852367</v>
      </c>
    </row>
    <row r="9" spans="1:19" ht="13.5" customHeight="1" x14ac:dyDescent="0.2">
      <c r="A9" s="19" t="s">
        <v>19</v>
      </c>
      <c r="B9" s="19">
        <v>574</v>
      </c>
      <c r="C9" s="28">
        <v>66.97782963827305</v>
      </c>
      <c r="D9" s="19"/>
      <c r="E9" s="19">
        <v>516</v>
      </c>
      <c r="F9" s="28">
        <v>62.318840579710141</v>
      </c>
      <c r="H9" s="17">
        <v>492</v>
      </c>
      <c r="I9" s="28">
        <v>55.719139297848244</v>
      </c>
      <c r="J9" s="19"/>
      <c r="K9" s="17">
        <v>413</v>
      </c>
      <c r="L9" s="28">
        <v>53.359173126614991</v>
      </c>
      <c r="M9" s="43"/>
      <c r="N9" s="17">
        <v>379</v>
      </c>
      <c r="O9" s="28">
        <v>57.862595419847331</v>
      </c>
      <c r="Q9" s="17">
        <v>408</v>
      </c>
      <c r="R9" s="28">
        <v>56.824512534818936</v>
      </c>
    </row>
    <row r="10" spans="1:19" ht="13.5" customHeight="1" x14ac:dyDescent="0.2">
      <c r="A10" s="44" t="s">
        <v>20</v>
      </c>
      <c r="B10" s="44">
        <v>857</v>
      </c>
      <c r="C10" s="45">
        <v>100</v>
      </c>
      <c r="D10" s="44"/>
      <c r="E10" s="44">
        <v>828</v>
      </c>
      <c r="F10" s="45">
        <v>175.7</v>
      </c>
      <c r="G10" s="30"/>
      <c r="H10" s="44">
        <v>883</v>
      </c>
      <c r="I10" s="45">
        <v>100</v>
      </c>
      <c r="J10" s="44"/>
      <c r="K10" s="44">
        <v>774</v>
      </c>
      <c r="L10" s="45">
        <v>100</v>
      </c>
      <c r="M10" s="46"/>
      <c r="N10" s="44">
        <v>655</v>
      </c>
      <c r="O10" s="45">
        <v>100</v>
      </c>
      <c r="P10" s="44"/>
      <c r="Q10" s="44">
        <v>718</v>
      </c>
      <c r="R10" s="45">
        <v>100</v>
      </c>
    </row>
    <row r="11" spans="1:19" x14ac:dyDescent="0.2">
      <c r="A11" s="47" t="s">
        <v>21</v>
      </c>
    </row>
    <row r="12" spans="1:19" x14ac:dyDescent="0.2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4" spans="1:19" x14ac:dyDescent="0.2">
      <c r="A14" s="392" t="s">
        <v>13</v>
      </c>
      <c r="B14" s="391">
        <v>2010</v>
      </c>
      <c r="C14" s="391"/>
      <c r="D14" s="35"/>
      <c r="E14" s="391">
        <v>2011</v>
      </c>
      <c r="F14" s="391"/>
      <c r="G14" s="33"/>
      <c r="H14" s="391">
        <v>2012</v>
      </c>
      <c r="I14" s="391"/>
      <c r="J14" s="35"/>
      <c r="K14" s="391">
        <v>2013</v>
      </c>
      <c r="L14" s="391"/>
      <c r="M14" s="35"/>
      <c r="N14" s="391">
        <v>2014</v>
      </c>
      <c r="O14" s="391"/>
      <c r="P14" s="34"/>
      <c r="Q14" s="391">
        <v>2015</v>
      </c>
      <c r="R14" s="391"/>
    </row>
    <row r="15" spans="1:19" x14ac:dyDescent="0.2">
      <c r="A15" s="393"/>
      <c r="B15" s="32" t="s">
        <v>14</v>
      </c>
      <c r="C15" s="32" t="s">
        <v>15</v>
      </c>
      <c r="D15" s="32"/>
      <c r="E15" s="32" t="s">
        <v>14</v>
      </c>
      <c r="F15" s="36" t="s">
        <v>15</v>
      </c>
      <c r="H15" s="32" t="s">
        <v>14</v>
      </c>
      <c r="I15" s="32" t="s">
        <v>15</v>
      </c>
      <c r="J15" s="32"/>
      <c r="K15" s="49" t="s">
        <v>14</v>
      </c>
      <c r="L15" s="49" t="s">
        <v>15</v>
      </c>
      <c r="M15" s="32"/>
      <c r="N15" s="32" t="s">
        <v>14</v>
      </c>
      <c r="O15" s="32" t="s">
        <v>15</v>
      </c>
      <c r="P15" s="36"/>
      <c r="Q15" s="32" t="s">
        <v>14</v>
      </c>
      <c r="R15" s="32" t="s">
        <v>15</v>
      </c>
    </row>
    <row r="16" spans="1:19" x14ac:dyDescent="0.2">
      <c r="F16" s="37"/>
      <c r="G16" s="33"/>
      <c r="K16" s="37"/>
      <c r="P16" s="37"/>
    </row>
    <row r="17" spans="1:22" x14ac:dyDescent="0.2">
      <c r="A17" s="17" t="s">
        <v>16</v>
      </c>
      <c r="B17" s="17">
        <v>215</v>
      </c>
      <c r="C17" s="28">
        <v>32.379518072289152</v>
      </c>
      <c r="E17" s="24">
        <v>185</v>
      </c>
      <c r="F17" s="50">
        <v>32.006920415224897</v>
      </c>
      <c r="H17" s="24">
        <v>205</v>
      </c>
      <c r="I17" s="28">
        <v>36.607142857142854</v>
      </c>
      <c r="J17" s="28"/>
      <c r="K17" s="37">
        <v>213</v>
      </c>
      <c r="L17" s="28">
        <v>39.154411764705884</v>
      </c>
      <c r="M17" s="28"/>
      <c r="N17" s="17">
        <v>236</v>
      </c>
      <c r="O17" s="28">
        <v>47.389558232931726</v>
      </c>
      <c r="P17" s="37"/>
      <c r="Q17" s="17">
        <v>229</v>
      </c>
      <c r="R17" s="28">
        <v>47.90794979079498</v>
      </c>
    </row>
    <row r="18" spans="1:22" ht="13.5" x14ac:dyDescent="0.2">
      <c r="A18" s="38" t="s">
        <v>17</v>
      </c>
      <c r="B18" s="39">
        <v>171</v>
      </c>
      <c r="C18" s="40">
        <v>79.534883720930225</v>
      </c>
      <c r="D18" s="39"/>
      <c r="E18" s="51">
        <v>144</v>
      </c>
      <c r="F18" s="52">
        <v>77.837837837837839</v>
      </c>
      <c r="H18" s="51">
        <v>162</v>
      </c>
      <c r="I18" s="40">
        <v>79.024390243902445</v>
      </c>
      <c r="J18" s="40"/>
      <c r="K18" s="42">
        <v>161</v>
      </c>
      <c r="L18" s="40">
        <v>75.586854460093903</v>
      </c>
      <c r="M18" s="40"/>
      <c r="N18" s="39">
        <v>188</v>
      </c>
      <c r="O18" s="40">
        <v>79.66101694915254</v>
      </c>
      <c r="P18" s="42"/>
      <c r="Q18" s="39">
        <v>168</v>
      </c>
      <c r="R18" s="40">
        <v>73.362445414847173</v>
      </c>
    </row>
    <row r="19" spans="1:22" x14ac:dyDescent="0.2">
      <c r="A19" s="17" t="s">
        <v>18</v>
      </c>
      <c r="B19" s="17">
        <v>51</v>
      </c>
      <c r="C19" s="28">
        <v>7.6807228915662646</v>
      </c>
      <c r="E19" s="24">
        <v>36</v>
      </c>
      <c r="F19" s="50">
        <v>6.2283737024221448</v>
      </c>
      <c r="H19" s="24">
        <v>35</v>
      </c>
      <c r="I19" s="28">
        <v>6.25</v>
      </c>
      <c r="J19" s="28"/>
      <c r="K19" s="37">
        <v>23</v>
      </c>
      <c r="L19" s="28">
        <v>4.2279411764705888</v>
      </c>
      <c r="M19" s="28"/>
      <c r="N19" s="17">
        <v>21</v>
      </c>
      <c r="O19" s="28">
        <v>4.2168674698795181</v>
      </c>
      <c r="P19" s="37"/>
      <c r="Q19" s="17">
        <v>24</v>
      </c>
      <c r="R19" s="28">
        <v>5.02092050209205</v>
      </c>
    </row>
    <row r="20" spans="1:22" x14ac:dyDescent="0.2">
      <c r="A20" s="19" t="s">
        <v>19</v>
      </c>
      <c r="B20" s="17">
        <v>398</v>
      </c>
      <c r="C20" s="28">
        <v>59.939759036144579</v>
      </c>
      <c r="E20" s="24">
        <v>357</v>
      </c>
      <c r="F20" s="53">
        <v>61.764705882352942</v>
      </c>
      <c r="H20" s="24">
        <v>320</v>
      </c>
      <c r="I20" s="28">
        <v>57.142857142857139</v>
      </c>
      <c r="J20" s="28"/>
      <c r="K20" s="43">
        <v>308</v>
      </c>
      <c r="L20" s="28">
        <v>56.617647058823529</v>
      </c>
      <c r="M20" s="28"/>
      <c r="N20" s="17">
        <v>241</v>
      </c>
      <c r="O20" s="28">
        <v>48.393574297188756</v>
      </c>
      <c r="P20" s="43"/>
      <c r="Q20" s="17">
        <v>225</v>
      </c>
      <c r="R20" s="28">
        <v>47.071129707112966</v>
      </c>
    </row>
    <row r="21" spans="1:22" x14ac:dyDescent="0.2">
      <c r="A21" s="44" t="s">
        <v>20</v>
      </c>
      <c r="B21" s="44">
        <v>664</v>
      </c>
      <c r="C21" s="45">
        <v>100</v>
      </c>
      <c r="D21" s="44"/>
      <c r="E21" s="54">
        <v>578</v>
      </c>
      <c r="F21" s="55">
        <v>100</v>
      </c>
      <c r="G21" s="30"/>
      <c r="H21" s="54">
        <v>560</v>
      </c>
      <c r="I21" s="44">
        <v>100</v>
      </c>
      <c r="J21" s="45"/>
      <c r="K21" s="46">
        <v>544</v>
      </c>
      <c r="L21" s="44">
        <v>100</v>
      </c>
      <c r="M21" s="45"/>
      <c r="N21" s="44">
        <v>498</v>
      </c>
      <c r="O21" s="45">
        <v>100</v>
      </c>
      <c r="P21" s="46"/>
      <c r="Q21" s="44">
        <v>478</v>
      </c>
      <c r="R21" s="45">
        <v>100</v>
      </c>
    </row>
    <row r="22" spans="1:22" x14ac:dyDescent="0.2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</row>
    <row r="23" spans="1:22" x14ac:dyDescent="0.2">
      <c r="A23" s="392" t="s">
        <v>13</v>
      </c>
      <c r="B23" s="391">
        <v>2016</v>
      </c>
      <c r="C23" s="391"/>
      <c r="D23" s="33"/>
      <c r="E23" s="391">
        <v>2017</v>
      </c>
      <c r="F23" s="391"/>
      <c r="G23" s="33"/>
      <c r="H23" s="391">
        <v>2018</v>
      </c>
      <c r="I23" s="391"/>
      <c r="J23" s="33"/>
      <c r="K23" s="391">
        <v>2019</v>
      </c>
      <c r="L23" s="391"/>
      <c r="M23" s="33"/>
      <c r="N23" s="391">
        <v>2020</v>
      </c>
      <c r="O23" s="391"/>
      <c r="P23" s="33"/>
      <c r="Q23" s="391">
        <v>2021</v>
      </c>
      <c r="R23" s="391"/>
      <c r="S23" s="56"/>
    </row>
    <row r="24" spans="1:22" x14ac:dyDescent="0.2">
      <c r="A24" s="393"/>
      <c r="B24" s="383" t="s">
        <v>14</v>
      </c>
      <c r="C24" s="383" t="s">
        <v>15</v>
      </c>
      <c r="D24" s="30"/>
      <c r="E24" s="383" t="s">
        <v>14</v>
      </c>
      <c r="F24" s="383" t="s">
        <v>15</v>
      </c>
      <c r="G24" s="30"/>
      <c r="H24" s="383" t="s">
        <v>14</v>
      </c>
      <c r="I24" s="383" t="s">
        <v>15</v>
      </c>
      <c r="J24" s="30"/>
      <c r="K24" s="383" t="s">
        <v>14</v>
      </c>
      <c r="L24" s="383" t="s">
        <v>15</v>
      </c>
      <c r="M24" s="30"/>
      <c r="N24" s="383" t="s">
        <v>14</v>
      </c>
      <c r="O24" s="383" t="s">
        <v>15</v>
      </c>
      <c r="P24" s="30"/>
      <c r="Q24" s="383" t="s">
        <v>14</v>
      </c>
      <c r="R24" s="383" t="s">
        <v>15</v>
      </c>
      <c r="S24" s="32"/>
    </row>
    <row r="25" spans="1:22" x14ac:dyDescent="0.2">
      <c r="G25" s="19"/>
      <c r="J25" s="19"/>
    </row>
    <row r="26" spans="1:22" x14ac:dyDescent="0.2">
      <c r="A26" s="17" t="s">
        <v>16</v>
      </c>
      <c r="B26" s="17">
        <v>238</v>
      </c>
      <c r="C26" s="28">
        <v>50.638297872340424</v>
      </c>
      <c r="E26" s="17">
        <v>267</v>
      </c>
      <c r="F26" s="28">
        <v>57.296137339055797</v>
      </c>
      <c r="G26" s="19"/>
      <c r="H26" s="17">
        <v>295</v>
      </c>
      <c r="I26" s="28">
        <v>62.447257383966203</v>
      </c>
      <c r="J26" s="19"/>
      <c r="K26" s="17">
        <v>254</v>
      </c>
      <c r="L26" s="28">
        <v>58.256880733944946</v>
      </c>
      <c r="N26" s="17">
        <v>221</v>
      </c>
      <c r="O26" s="28">
        <f>N26/$N$30*100</f>
        <v>63.142857142857146</v>
      </c>
      <c r="Q26" s="17">
        <v>287</v>
      </c>
      <c r="R26" s="28">
        <f>Q26/$Q$30*100</f>
        <v>66.589327146171698</v>
      </c>
      <c r="S26" s="28"/>
      <c r="V26" s="24"/>
    </row>
    <row r="27" spans="1:22" ht="13.5" x14ac:dyDescent="0.2">
      <c r="A27" s="38" t="s">
        <v>17</v>
      </c>
      <c r="B27" s="39">
        <v>182</v>
      </c>
      <c r="C27" s="40">
        <v>76.470588235294116</v>
      </c>
      <c r="E27" s="39">
        <v>204</v>
      </c>
      <c r="F27" s="28">
        <v>76.404494382022463</v>
      </c>
      <c r="G27" s="19"/>
      <c r="H27" s="39">
        <v>235</v>
      </c>
      <c r="I27" s="28">
        <v>79.391891891891902</v>
      </c>
      <c r="J27" s="19"/>
      <c r="K27" s="39">
        <v>185</v>
      </c>
      <c r="L27" s="28">
        <v>72.834645669291348</v>
      </c>
      <c r="N27" s="39">
        <v>174</v>
      </c>
      <c r="O27" s="28">
        <f>N27/N26*100</f>
        <v>78.733031674208149</v>
      </c>
      <c r="Q27" s="17">
        <v>207</v>
      </c>
      <c r="R27" s="28">
        <f>Q27/Q26*100</f>
        <v>72.125435540069688</v>
      </c>
      <c r="S27" s="28"/>
      <c r="V27" s="24"/>
    </row>
    <row r="28" spans="1:22" x14ac:dyDescent="0.2">
      <c r="A28" s="17" t="s">
        <v>18</v>
      </c>
      <c r="B28" s="17">
        <v>16</v>
      </c>
      <c r="C28" s="28">
        <v>3.4042553191489362</v>
      </c>
      <c r="E28" s="17">
        <v>19</v>
      </c>
      <c r="F28" s="28">
        <v>4.0772532188841204</v>
      </c>
      <c r="G28" s="43"/>
      <c r="H28" s="17">
        <v>10</v>
      </c>
      <c r="I28" s="28">
        <v>2.109704641350211</v>
      </c>
      <c r="J28" s="43"/>
      <c r="K28" s="17">
        <v>11</v>
      </c>
      <c r="L28" s="28">
        <v>2.522935779816514</v>
      </c>
      <c r="N28" s="17">
        <v>12</v>
      </c>
      <c r="O28" s="28">
        <f t="shared" ref="O28:O29" si="0">N28/$N$30*100</f>
        <v>3.4285714285714288</v>
      </c>
      <c r="Q28" s="17">
        <v>7</v>
      </c>
      <c r="R28" s="28">
        <f t="shared" ref="R28:R29" si="1">Q28/$Q$30*100</f>
        <v>1.6241299303944314</v>
      </c>
      <c r="S28" s="28"/>
      <c r="V28" s="24"/>
    </row>
    <row r="29" spans="1:22" x14ac:dyDescent="0.2">
      <c r="A29" s="19" t="s">
        <v>19</v>
      </c>
      <c r="B29" s="17">
        <v>216</v>
      </c>
      <c r="C29" s="28">
        <v>45.957446808510639</v>
      </c>
      <c r="E29" s="17">
        <v>180</v>
      </c>
      <c r="F29" s="28">
        <v>38.626609442060087</v>
      </c>
      <c r="G29" s="43"/>
      <c r="H29" s="17">
        <v>168</v>
      </c>
      <c r="I29" s="28">
        <v>35.443037974683541</v>
      </c>
      <c r="J29" s="43"/>
      <c r="K29" s="17">
        <v>171</v>
      </c>
      <c r="L29" s="57">
        <v>39.220183486238533</v>
      </c>
      <c r="M29" s="19"/>
      <c r="N29" s="19">
        <v>117</v>
      </c>
      <c r="O29" s="57">
        <f t="shared" si="0"/>
        <v>33.428571428571431</v>
      </c>
      <c r="P29" s="19"/>
      <c r="Q29" s="19">
        <v>137</v>
      </c>
      <c r="R29" s="28">
        <f t="shared" si="1"/>
        <v>31.786542923433874</v>
      </c>
      <c r="S29" s="28"/>
      <c r="V29" s="24"/>
    </row>
    <row r="30" spans="1:22" x14ac:dyDescent="0.2">
      <c r="A30" s="44" t="s">
        <v>20</v>
      </c>
      <c r="B30" s="44">
        <v>470</v>
      </c>
      <c r="C30" s="45">
        <v>100</v>
      </c>
      <c r="D30" s="30"/>
      <c r="E30" s="44">
        <v>466</v>
      </c>
      <c r="F30" s="45">
        <v>100</v>
      </c>
      <c r="G30" s="36"/>
      <c r="H30" s="44">
        <v>473</v>
      </c>
      <c r="I30" s="45">
        <v>100</v>
      </c>
      <c r="J30" s="36"/>
      <c r="K30" s="44">
        <v>436</v>
      </c>
      <c r="L30" s="45">
        <v>100</v>
      </c>
      <c r="M30" s="30"/>
      <c r="N30" s="44">
        <f>N26+N28+N29</f>
        <v>350</v>
      </c>
      <c r="O30" s="45">
        <v>100</v>
      </c>
      <c r="P30" s="30"/>
      <c r="Q30" s="44">
        <f>Q26+Q28+Q29</f>
        <v>431</v>
      </c>
      <c r="R30" s="45">
        <f>R26+R28+R29</f>
        <v>100</v>
      </c>
      <c r="S30" s="45"/>
    </row>
    <row r="31" spans="1:22" x14ac:dyDescent="0.2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22" x14ac:dyDescent="0.2">
      <c r="G32" s="58"/>
    </row>
    <row r="33" spans="1:17" ht="12.75" x14ac:dyDescent="0.2">
      <c r="A33"/>
      <c r="B33" s="59"/>
      <c r="G33" s="43"/>
    </row>
    <row r="34" spans="1:17" ht="12.75" x14ac:dyDescent="0.2">
      <c r="A34"/>
      <c r="B34" s="59"/>
      <c r="G34" s="43"/>
    </row>
    <row r="35" spans="1:17" ht="12.75" x14ac:dyDescent="0.2">
      <c r="A35"/>
      <c r="B35" s="59"/>
      <c r="E35" s="59"/>
      <c r="G35" s="60"/>
      <c r="H35" s="59"/>
      <c r="K35" s="59"/>
      <c r="N35" s="59"/>
      <c r="Q35" s="59"/>
    </row>
    <row r="36" spans="1:17" x14ac:dyDescent="0.2">
      <c r="G36" s="19"/>
    </row>
    <row r="37" spans="1:17" x14ac:dyDescent="0.2">
      <c r="G37" s="19"/>
    </row>
    <row r="44" spans="1:17" ht="12.75" x14ac:dyDescent="0.2">
      <c r="B44" s="59"/>
      <c r="E44" s="59"/>
      <c r="G44" s="60"/>
      <c r="H44" s="59"/>
      <c r="K44" s="59"/>
      <c r="N44" s="59"/>
      <c r="Q44" s="59"/>
    </row>
    <row r="45" spans="1:17" x14ac:dyDescent="0.2">
      <c r="G45" s="19"/>
    </row>
    <row r="50" spans="2:6" x14ac:dyDescent="0.2">
      <c r="C50" s="39"/>
      <c r="E50" s="37"/>
      <c r="F50" s="50"/>
    </row>
    <row r="51" spans="2:6" x14ac:dyDescent="0.2">
      <c r="C51" s="39"/>
      <c r="E51" s="37"/>
      <c r="F51" s="50"/>
    </row>
    <row r="52" spans="2:6" x14ac:dyDescent="0.2">
      <c r="C52" s="39"/>
      <c r="E52" s="37"/>
      <c r="F52" s="50"/>
    </row>
    <row r="53" spans="2:6" x14ac:dyDescent="0.2">
      <c r="C53" s="39"/>
      <c r="E53" s="37"/>
      <c r="F53" s="50"/>
    </row>
    <row r="54" spans="2:6" x14ac:dyDescent="0.2">
      <c r="C54" s="39"/>
      <c r="E54" s="37"/>
      <c r="F54" s="50"/>
    </row>
    <row r="55" spans="2:6" x14ac:dyDescent="0.2">
      <c r="C55" s="39"/>
      <c r="E55" s="37"/>
      <c r="F55" s="50"/>
    </row>
    <row r="56" spans="2:6" x14ac:dyDescent="0.2">
      <c r="C56" s="39"/>
      <c r="E56" s="37"/>
      <c r="F56" s="50"/>
    </row>
    <row r="57" spans="2:6" x14ac:dyDescent="0.2">
      <c r="C57" s="39"/>
      <c r="E57" s="37"/>
      <c r="F57" s="50"/>
    </row>
    <row r="58" spans="2:6" x14ac:dyDescent="0.2">
      <c r="C58" s="39"/>
      <c r="E58" s="37"/>
      <c r="F58" s="50"/>
    </row>
    <row r="59" spans="2:6" x14ac:dyDescent="0.2">
      <c r="E59" s="37"/>
      <c r="F59" s="37"/>
    </row>
    <row r="60" spans="2:6" x14ac:dyDescent="0.2">
      <c r="E60" s="37"/>
      <c r="F60" s="37"/>
    </row>
    <row r="61" spans="2:6" x14ac:dyDescent="0.2">
      <c r="E61" s="37"/>
      <c r="F61" s="37"/>
    </row>
    <row r="62" spans="2:6" x14ac:dyDescent="0.2">
      <c r="E62" s="37"/>
      <c r="F62" s="37"/>
    </row>
    <row r="63" spans="2:6" x14ac:dyDescent="0.2">
      <c r="B63" s="28"/>
      <c r="C63" s="28"/>
      <c r="E63" s="37"/>
      <c r="F63" s="37"/>
    </row>
  </sheetData>
  <mergeCells count="21">
    <mergeCell ref="Q3:R3"/>
    <mergeCell ref="A14:A15"/>
    <mergeCell ref="B14:C14"/>
    <mergeCell ref="E14:F14"/>
    <mergeCell ref="H14:I14"/>
    <mergeCell ref="K14:L14"/>
    <mergeCell ref="N14:O14"/>
    <mergeCell ref="Q14:R14"/>
    <mergeCell ref="A3:A4"/>
    <mergeCell ref="B3:C3"/>
    <mergeCell ref="E3:F3"/>
    <mergeCell ref="H3:I3"/>
    <mergeCell ref="K3:L3"/>
    <mergeCell ref="N3:O3"/>
    <mergeCell ref="Q23:R23"/>
    <mergeCell ref="A23:A24"/>
    <mergeCell ref="B23:C23"/>
    <mergeCell ref="E23:F23"/>
    <mergeCell ref="H23:I23"/>
    <mergeCell ref="K23:L23"/>
    <mergeCell ref="N23:O2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8" orientation="landscape" r:id="rId1"/>
  <headerFooter alignWithMargins="0"/>
  <colBreaks count="1" manualBreakCount="1">
    <brk id="18" max="2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>
      <selection activeCell="I15" sqref="I15"/>
    </sheetView>
  </sheetViews>
  <sheetFormatPr defaultColWidth="9.140625" defaultRowHeight="12" x14ac:dyDescent="0.2"/>
  <cols>
    <col min="1" max="1" width="15.42578125" style="17" customWidth="1"/>
    <col min="2" max="2" width="13.140625" style="17" customWidth="1"/>
    <col min="3" max="3" width="13" style="17" customWidth="1"/>
    <col min="4" max="4" width="0.85546875" style="17" customWidth="1"/>
    <col min="5" max="6" width="13.140625" style="17" customWidth="1"/>
    <col min="7" max="7" width="9.28515625" style="17" bestFit="1" customWidth="1"/>
    <col min="8" max="9" width="9.140625" style="17"/>
    <col min="10" max="13" width="11.42578125" style="17" customWidth="1"/>
    <col min="14" max="16384" width="9.140625" style="17"/>
  </cols>
  <sheetData>
    <row r="1" spans="1:9" ht="13.5" customHeight="1" x14ac:dyDescent="0.25">
      <c r="A1" s="16" t="s">
        <v>22</v>
      </c>
      <c r="I1" s="61"/>
    </row>
    <row r="2" spans="1:9" ht="12" customHeight="1" x14ac:dyDescent="0.25">
      <c r="A2" s="16"/>
      <c r="D2" s="30"/>
      <c r="I2" s="61"/>
    </row>
    <row r="3" spans="1:9" ht="15" customHeight="1" x14ac:dyDescent="0.25">
      <c r="A3" s="33"/>
      <c r="B3" s="62" t="s">
        <v>23</v>
      </c>
      <c r="C3" s="63"/>
      <c r="D3" s="64"/>
      <c r="E3" s="62" t="s">
        <v>24</v>
      </c>
      <c r="F3" s="63"/>
      <c r="I3" s="61"/>
    </row>
    <row r="4" spans="1:9" ht="15" customHeight="1" x14ac:dyDescent="0.25">
      <c r="A4" s="30" t="s">
        <v>25</v>
      </c>
      <c r="B4" s="21" t="s">
        <v>26</v>
      </c>
      <c r="C4" s="21" t="s">
        <v>27</v>
      </c>
      <c r="D4" s="32"/>
      <c r="E4" s="21" t="s">
        <v>26</v>
      </c>
      <c r="F4" s="21" t="s">
        <v>27</v>
      </c>
      <c r="I4" s="61"/>
    </row>
    <row r="5" spans="1:9" ht="7.5" customHeight="1" x14ac:dyDescent="0.2">
      <c r="A5" s="19"/>
      <c r="B5" s="19"/>
      <c r="C5" s="19"/>
      <c r="D5" s="19"/>
      <c r="E5" s="19"/>
      <c r="F5" s="19"/>
    </row>
    <row r="6" spans="1:9" ht="12.75" customHeight="1" x14ac:dyDescent="0.2">
      <c r="A6" s="19"/>
      <c r="B6" s="394" t="s">
        <v>28</v>
      </c>
      <c r="C6" s="394"/>
      <c r="D6" s="394"/>
      <c r="E6" s="394"/>
      <c r="F6" s="394"/>
    </row>
    <row r="7" spans="1:9" x14ac:dyDescent="0.2">
      <c r="A7" s="19"/>
      <c r="B7" s="65"/>
      <c r="C7" s="65"/>
      <c r="D7" s="65"/>
      <c r="E7" s="65"/>
      <c r="F7" s="65"/>
    </row>
    <row r="8" spans="1:9" x14ac:dyDescent="0.2">
      <c r="A8" s="37" t="s">
        <v>29</v>
      </c>
      <c r="B8" s="37">
        <v>2</v>
      </c>
      <c r="C8" s="37">
        <v>9</v>
      </c>
      <c r="D8" s="37"/>
      <c r="E8" s="66">
        <v>0.45871559633027525</v>
      </c>
      <c r="F8" s="66">
        <v>2.0642201834862388</v>
      </c>
      <c r="G8" s="28"/>
    </row>
    <row r="9" spans="1:9" x14ac:dyDescent="0.2">
      <c r="A9" s="37" t="s">
        <v>30</v>
      </c>
      <c r="B9" s="67">
        <v>34</v>
      </c>
      <c r="C9" s="37">
        <v>56</v>
      </c>
      <c r="D9" s="37"/>
      <c r="E9" s="66">
        <v>7.7981651376146797</v>
      </c>
      <c r="F9" s="66">
        <v>12.844036697247708</v>
      </c>
      <c r="G9" s="28"/>
    </row>
    <row r="10" spans="1:9" x14ac:dyDescent="0.2">
      <c r="A10" s="43" t="s">
        <v>31</v>
      </c>
      <c r="B10" s="67">
        <v>106</v>
      </c>
      <c r="C10" s="37">
        <v>107</v>
      </c>
      <c r="D10" s="37"/>
      <c r="E10" s="66">
        <v>24.311926605504588</v>
      </c>
      <c r="F10" s="66">
        <v>24.541284403669724</v>
      </c>
      <c r="G10" s="28"/>
    </row>
    <row r="11" spans="1:9" x14ac:dyDescent="0.2">
      <c r="A11" s="37" t="s">
        <v>32</v>
      </c>
      <c r="B11" s="67">
        <v>147</v>
      </c>
      <c r="C11" s="37">
        <v>148</v>
      </c>
      <c r="D11" s="37"/>
      <c r="E11" s="66">
        <v>33.715596330275226</v>
      </c>
      <c r="F11" s="66">
        <v>33.944954128440372</v>
      </c>
      <c r="G11" s="28"/>
    </row>
    <row r="12" spans="1:9" x14ac:dyDescent="0.2">
      <c r="A12" s="37" t="s">
        <v>33</v>
      </c>
      <c r="B12" s="67">
        <v>98</v>
      </c>
      <c r="C12" s="37">
        <v>95</v>
      </c>
      <c r="D12" s="37"/>
      <c r="E12" s="66">
        <v>22.477064220183486</v>
      </c>
      <c r="F12" s="66">
        <v>21.788990825688074</v>
      </c>
      <c r="G12" s="28"/>
    </row>
    <row r="13" spans="1:9" x14ac:dyDescent="0.2">
      <c r="A13" s="37" t="s">
        <v>34</v>
      </c>
      <c r="B13" s="67">
        <v>49</v>
      </c>
      <c r="C13" s="37">
        <v>21</v>
      </c>
      <c r="D13" s="37"/>
      <c r="E13" s="66">
        <v>11.238532110091743</v>
      </c>
      <c r="F13" s="66">
        <v>4.8165137614678901</v>
      </c>
      <c r="G13" s="28"/>
    </row>
    <row r="14" spans="1:9" x14ac:dyDescent="0.2">
      <c r="A14" s="60" t="s">
        <v>20</v>
      </c>
      <c r="B14" s="60">
        <v>436</v>
      </c>
      <c r="C14" s="60">
        <v>436</v>
      </c>
      <c r="D14" s="60"/>
      <c r="E14" s="68">
        <v>100</v>
      </c>
      <c r="F14" s="68">
        <v>100</v>
      </c>
      <c r="G14" s="28"/>
    </row>
    <row r="15" spans="1:9" x14ac:dyDescent="0.2">
      <c r="A15" s="37"/>
      <c r="B15" s="37"/>
      <c r="C15" s="37"/>
      <c r="D15" s="37"/>
      <c r="E15" s="37"/>
      <c r="F15" s="37"/>
    </row>
    <row r="16" spans="1:9" x14ac:dyDescent="0.2">
      <c r="A16" s="43"/>
      <c r="B16" s="395" t="s">
        <v>35</v>
      </c>
      <c r="C16" s="395"/>
      <c r="D16" s="395"/>
      <c r="E16" s="395"/>
      <c r="F16" s="395"/>
    </row>
    <row r="17" spans="1:12" x14ac:dyDescent="0.2">
      <c r="A17" s="43"/>
      <c r="B17" s="69"/>
      <c r="C17" s="69"/>
      <c r="D17" s="69"/>
      <c r="E17" s="69"/>
      <c r="F17" s="69"/>
    </row>
    <row r="18" spans="1:12" x14ac:dyDescent="0.2">
      <c r="A18" s="37" t="s">
        <v>29</v>
      </c>
      <c r="B18" s="37">
        <v>1</v>
      </c>
      <c r="C18" s="37">
        <v>5</v>
      </c>
      <c r="D18" s="37"/>
      <c r="E18" s="66">
        <v>0.2857142857142857</v>
      </c>
      <c r="F18" s="66">
        <v>1.4285714285714286</v>
      </c>
      <c r="H18" s="70"/>
    </row>
    <row r="19" spans="1:12" x14ac:dyDescent="0.2">
      <c r="A19" s="37" t="s">
        <v>30</v>
      </c>
      <c r="B19" s="67">
        <v>26</v>
      </c>
      <c r="C19" s="37">
        <v>37</v>
      </c>
      <c r="D19" s="37"/>
      <c r="E19" s="66">
        <v>7.4285714285714288</v>
      </c>
      <c r="F19" s="66">
        <v>10.571428571428571</v>
      </c>
      <c r="H19" s="70"/>
    </row>
    <row r="20" spans="1:12" x14ac:dyDescent="0.2">
      <c r="A20" s="43" t="s">
        <v>31</v>
      </c>
      <c r="B20" s="67">
        <v>77</v>
      </c>
      <c r="C20" s="37">
        <v>95</v>
      </c>
      <c r="D20" s="37"/>
      <c r="E20" s="66">
        <v>22</v>
      </c>
      <c r="F20" s="66">
        <v>27.142857142857142</v>
      </c>
      <c r="H20" s="70"/>
    </row>
    <row r="21" spans="1:12" x14ac:dyDescent="0.2">
      <c r="A21" s="37" t="s">
        <v>32</v>
      </c>
      <c r="B21" s="67">
        <v>113</v>
      </c>
      <c r="C21" s="37">
        <v>122</v>
      </c>
      <c r="D21" s="37"/>
      <c r="E21" s="66">
        <v>32.285714285714285</v>
      </c>
      <c r="F21" s="66">
        <v>34.857142857142861</v>
      </c>
      <c r="H21" s="70"/>
    </row>
    <row r="22" spans="1:12" x14ac:dyDescent="0.2">
      <c r="A22" s="37" t="s">
        <v>33</v>
      </c>
      <c r="B22" s="67">
        <v>92</v>
      </c>
      <c r="C22" s="37">
        <v>73</v>
      </c>
      <c r="D22" s="37"/>
      <c r="E22" s="66">
        <v>26.285714285714285</v>
      </c>
      <c r="F22" s="66">
        <v>20.857142857142858</v>
      </c>
      <c r="H22" s="70"/>
    </row>
    <row r="23" spans="1:12" x14ac:dyDescent="0.2">
      <c r="A23" s="37" t="s">
        <v>34</v>
      </c>
      <c r="B23" s="67">
        <v>41</v>
      </c>
      <c r="C23" s="37">
        <v>18</v>
      </c>
      <c r="D23" s="37"/>
      <c r="E23" s="66">
        <v>11.714285714285715</v>
      </c>
      <c r="F23" s="66">
        <v>5.1428571428571423</v>
      </c>
      <c r="H23" s="70"/>
    </row>
    <row r="24" spans="1:12" x14ac:dyDescent="0.2">
      <c r="A24" s="60" t="s">
        <v>20</v>
      </c>
      <c r="B24" s="60">
        <v>350</v>
      </c>
      <c r="C24" s="60">
        <v>350</v>
      </c>
      <c r="D24" s="60"/>
      <c r="E24" s="68">
        <v>100</v>
      </c>
      <c r="F24" s="68">
        <v>100</v>
      </c>
      <c r="H24" s="70"/>
    </row>
    <row r="25" spans="1:12" x14ac:dyDescent="0.2">
      <c r="A25" s="37"/>
      <c r="B25" s="37"/>
      <c r="C25" s="37"/>
      <c r="D25" s="37"/>
      <c r="E25" s="37"/>
      <c r="F25" s="37"/>
    </row>
    <row r="26" spans="1:12" x14ac:dyDescent="0.2">
      <c r="A26" s="43"/>
      <c r="B26" s="395" t="s">
        <v>36</v>
      </c>
      <c r="C26" s="395"/>
      <c r="D26" s="395"/>
      <c r="E26" s="395"/>
      <c r="F26" s="395"/>
    </row>
    <row r="27" spans="1:12" x14ac:dyDescent="0.2">
      <c r="A27" s="43"/>
      <c r="B27" s="71"/>
      <c r="C27" s="71"/>
      <c r="D27" s="71"/>
      <c r="E27" s="71"/>
      <c r="F27" s="71"/>
    </row>
    <row r="28" spans="1:12" ht="12.75" x14ac:dyDescent="0.2">
      <c r="A28" s="37" t="s">
        <v>29</v>
      </c>
      <c r="B28" s="37">
        <v>1</v>
      </c>
      <c r="C28" s="37">
        <v>9</v>
      </c>
      <c r="D28" s="37"/>
      <c r="E28" s="66">
        <f t="shared" ref="E28:E33" si="0">B28/$B$34*100</f>
        <v>0.23201856148491878</v>
      </c>
      <c r="F28" s="66">
        <f t="shared" ref="F28:F33" si="1">C28/$C$34*100</f>
        <v>2.0881670533642689</v>
      </c>
      <c r="H28" s="70"/>
      <c r="I28" s="70"/>
      <c r="K28"/>
      <c r="L28" s="59"/>
    </row>
    <row r="29" spans="1:12" ht="12.75" x14ac:dyDescent="0.2">
      <c r="A29" s="37" t="s">
        <v>30</v>
      </c>
      <c r="B29" s="67">
        <v>39</v>
      </c>
      <c r="C29" s="37">
        <v>52</v>
      </c>
      <c r="D29" s="37"/>
      <c r="E29" s="66">
        <f t="shared" si="0"/>
        <v>9.0487238979118327</v>
      </c>
      <c r="F29" s="66">
        <f t="shared" si="1"/>
        <v>12.064965197215777</v>
      </c>
      <c r="H29" s="70"/>
      <c r="I29" s="70"/>
      <c r="K29"/>
      <c r="L29" s="59"/>
    </row>
    <row r="30" spans="1:12" ht="12.75" x14ac:dyDescent="0.2">
      <c r="A30" s="43" t="s">
        <v>31</v>
      </c>
      <c r="B30" s="67">
        <v>101</v>
      </c>
      <c r="C30" s="37">
        <v>109</v>
      </c>
      <c r="D30" s="37"/>
      <c r="E30" s="66">
        <f t="shared" si="0"/>
        <v>23.433874709976799</v>
      </c>
      <c r="F30" s="66">
        <f t="shared" si="1"/>
        <v>25.290023201856147</v>
      </c>
      <c r="H30" s="70"/>
      <c r="I30" s="70"/>
      <c r="K30"/>
      <c r="L30" s="59"/>
    </row>
    <row r="31" spans="1:12" ht="12.75" x14ac:dyDescent="0.2">
      <c r="A31" s="37" t="s">
        <v>32</v>
      </c>
      <c r="B31" s="67">
        <v>136</v>
      </c>
      <c r="C31" s="37">
        <v>134</v>
      </c>
      <c r="D31" s="37"/>
      <c r="E31" s="66">
        <f t="shared" si="0"/>
        <v>31.554524361948953</v>
      </c>
      <c r="F31" s="66">
        <f t="shared" si="1"/>
        <v>31.090487238979119</v>
      </c>
      <c r="H31" s="70"/>
      <c r="I31" s="70"/>
      <c r="K31"/>
      <c r="L31" s="59"/>
    </row>
    <row r="32" spans="1:12" ht="12.75" x14ac:dyDescent="0.2">
      <c r="A32" s="37" t="s">
        <v>33</v>
      </c>
      <c r="B32" s="67">
        <v>97</v>
      </c>
      <c r="C32" s="37">
        <v>97</v>
      </c>
      <c r="D32" s="37"/>
      <c r="E32" s="66">
        <f t="shared" si="0"/>
        <v>22.505800464037122</v>
      </c>
      <c r="F32" s="66">
        <f t="shared" si="1"/>
        <v>22.505800464037122</v>
      </c>
      <c r="H32" s="70"/>
      <c r="I32" s="70"/>
      <c r="K32"/>
      <c r="L32" s="59"/>
    </row>
    <row r="33" spans="1:12" ht="12.75" x14ac:dyDescent="0.2">
      <c r="A33" s="37" t="s">
        <v>34</v>
      </c>
      <c r="B33" s="67">
        <v>57</v>
      </c>
      <c r="C33" s="37">
        <v>30</v>
      </c>
      <c r="D33" s="37"/>
      <c r="E33" s="66">
        <f t="shared" si="0"/>
        <v>13.225058004640372</v>
      </c>
      <c r="F33" s="66">
        <f t="shared" si="1"/>
        <v>6.9605568445475638</v>
      </c>
      <c r="H33" s="70"/>
      <c r="I33" s="70"/>
      <c r="K33"/>
      <c r="L33" s="59"/>
    </row>
    <row r="34" spans="1:12" x14ac:dyDescent="0.2">
      <c r="A34" s="46" t="s">
        <v>20</v>
      </c>
      <c r="B34" s="46">
        <f>SUM(B28:B33)</f>
        <v>431</v>
      </c>
      <c r="C34" s="46">
        <f>SUM(C28:C33)</f>
        <v>431</v>
      </c>
      <c r="D34" s="46"/>
      <c r="E34" s="55">
        <f>SUM(E28:E33)</f>
        <v>100</v>
      </c>
      <c r="F34" s="55">
        <f>SUM(F28:F33)</f>
        <v>100</v>
      </c>
    </row>
    <row r="35" spans="1:12" x14ac:dyDescent="0.2">
      <c r="A35" s="37"/>
      <c r="B35" s="37"/>
      <c r="C35" s="37"/>
      <c r="D35" s="37"/>
      <c r="E35" s="37"/>
      <c r="F35" s="37"/>
    </row>
    <row r="38" spans="1:12" ht="17.100000000000001" customHeight="1" x14ac:dyDescent="0.2"/>
  </sheetData>
  <mergeCells count="3">
    <mergeCell ref="B6:F6"/>
    <mergeCell ref="B16:F16"/>
    <mergeCell ref="B26:F26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Normal="100" workbookViewId="0">
      <selection activeCell="A47" sqref="A47:XFD56"/>
    </sheetView>
  </sheetViews>
  <sheetFormatPr defaultColWidth="9.140625" defaultRowHeight="12" x14ac:dyDescent="0.2"/>
  <cols>
    <col min="1" max="1" width="20.140625" style="17" customWidth="1"/>
    <col min="2" max="3" width="14" style="17" customWidth="1"/>
    <col min="4" max="4" width="0.85546875" style="17" customWidth="1"/>
    <col min="5" max="6" width="14" style="17" customWidth="1"/>
    <col min="7" max="16384" width="9.140625" style="17"/>
  </cols>
  <sheetData>
    <row r="1" spans="1:7" ht="13.35" customHeight="1" x14ac:dyDescent="0.2">
      <c r="A1" s="16" t="s">
        <v>37</v>
      </c>
      <c r="B1" s="37"/>
      <c r="C1" s="37"/>
      <c r="D1" s="37"/>
      <c r="E1" s="37"/>
      <c r="F1" s="37"/>
    </row>
    <row r="2" spans="1:7" ht="12.6" customHeight="1" x14ac:dyDescent="0.2">
      <c r="A2" s="16" t="s">
        <v>38</v>
      </c>
      <c r="B2" s="37"/>
      <c r="C2" s="37"/>
      <c r="D2" s="37"/>
      <c r="E2" s="37"/>
      <c r="F2" s="37"/>
    </row>
    <row r="4" spans="1:7" ht="16.5" customHeight="1" x14ac:dyDescent="0.2">
      <c r="A4" s="33"/>
      <c r="B4" s="62" t="s">
        <v>23</v>
      </c>
      <c r="C4" s="63"/>
      <c r="D4" s="63"/>
      <c r="E4" s="62" t="s">
        <v>24</v>
      </c>
      <c r="F4" s="63"/>
    </row>
    <row r="5" spans="1:7" ht="16.5" customHeight="1" x14ac:dyDescent="0.2">
      <c r="A5" s="30" t="s">
        <v>25</v>
      </c>
      <c r="B5" s="21" t="s">
        <v>26</v>
      </c>
      <c r="C5" s="21" t="s">
        <v>27</v>
      </c>
      <c r="D5" s="32"/>
      <c r="E5" s="21" t="s">
        <v>26</v>
      </c>
      <c r="F5" s="21" t="s">
        <v>27</v>
      </c>
    </row>
    <row r="6" spans="1:7" ht="4.5" customHeight="1" x14ac:dyDescent="0.2">
      <c r="B6" s="72"/>
      <c r="C6" s="72"/>
      <c r="D6" s="72"/>
      <c r="E6" s="72"/>
    </row>
    <row r="7" spans="1:7" x14ac:dyDescent="0.2">
      <c r="B7" s="396" t="s">
        <v>39</v>
      </c>
      <c r="C7" s="396"/>
      <c r="D7" s="396"/>
      <c r="E7" s="396"/>
      <c r="F7" s="396"/>
    </row>
    <row r="8" spans="1:7" ht="4.5" customHeight="1" x14ac:dyDescent="0.2">
      <c r="A8" s="73"/>
      <c r="B8" s="73"/>
      <c r="C8" s="73"/>
      <c r="D8" s="73"/>
      <c r="E8" s="73"/>
      <c r="F8" s="73"/>
    </row>
    <row r="9" spans="1:7" ht="12.75" x14ac:dyDescent="0.2">
      <c r="A9" s="17" t="s">
        <v>29</v>
      </c>
      <c r="B9" s="74">
        <v>0</v>
      </c>
      <c r="C9" s="74">
        <v>4</v>
      </c>
      <c r="D9" s="75"/>
      <c r="E9" s="28">
        <f>B9/$B$15*100</f>
        <v>0</v>
      </c>
      <c r="F9" s="28">
        <f>C9/$C$15*100</f>
        <v>1.3937282229965158</v>
      </c>
      <c r="G9"/>
    </row>
    <row r="10" spans="1:7" ht="12.75" x14ac:dyDescent="0.2">
      <c r="A10" s="17" t="s">
        <v>30</v>
      </c>
      <c r="B10" s="76">
        <v>26</v>
      </c>
      <c r="C10" s="76">
        <v>34</v>
      </c>
      <c r="D10" s="77"/>
      <c r="E10" s="50">
        <f t="shared" ref="E10:E14" si="0">B10/$B$15*100</f>
        <v>9.0592334494773521</v>
      </c>
      <c r="F10" s="50">
        <f t="shared" ref="F10:F14" si="1">C10/$C$15*100</f>
        <v>11.846689895470384</v>
      </c>
      <c r="G10"/>
    </row>
    <row r="11" spans="1:7" ht="12.75" x14ac:dyDescent="0.2">
      <c r="A11" s="19" t="s">
        <v>31</v>
      </c>
      <c r="B11" s="76">
        <v>61</v>
      </c>
      <c r="C11" s="76">
        <v>68</v>
      </c>
      <c r="D11" s="77"/>
      <c r="E11" s="50">
        <f t="shared" si="0"/>
        <v>21.254355400696863</v>
      </c>
      <c r="F11" s="50">
        <f t="shared" si="1"/>
        <v>23.693379790940767</v>
      </c>
      <c r="G11"/>
    </row>
    <row r="12" spans="1:7" ht="12.75" x14ac:dyDescent="0.2">
      <c r="A12" s="17" t="s">
        <v>32</v>
      </c>
      <c r="B12" s="76">
        <v>95</v>
      </c>
      <c r="C12" s="76">
        <v>93</v>
      </c>
      <c r="D12" s="77"/>
      <c r="E12" s="50">
        <f t="shared" si="0"/>
        <v>33.10104529616725</v>
      </c>
      <c r="F12" s="50">
        <f t="shared" si="1"/>
        <v>32.404181184668992</v>
      </c>
      <c r="G12"/>
    </row>
    <row r="13" spans="1:7" ht="12.75" x14ac:dyDescent="0.2">
      <c r="A13" s="17" t="s">
        <v>33</v>
      </c>
      <c r="B13" s="76">
        <v>73</v>
      </c>
      <c r="C13" s="76">
        <v>67</v>
      </c>
      <c r="D13" s="77"/>
      <c r="E13" s="50">
        <f t="shared" si="0"/>
        <v>25.435540069686414</v>
      </c>
      <c r="F13" s="50">
        <f t="shared" si="1"/>
        <v>23.344947735191639</v>
      </c>
      <c r="G13"/>
    </row>
    <row r="14" spans="1:7" ht="12.75" x14ac:dyDescent="0.2">
      <c r="A14" s="17" t="s">
        <v>34</v>
      </c>
      <c r="B14" s="76">
        <v>32</v>
      </c>
      <c r="C14" s="76">
        <v>21</v>
      </c>
      <c r="D14" s="77"/>
      <c r="E14" s="50">
        <f t="shared" si="0"/>
        <v>11.149825783972126</v>
      </c>
      <c r="F14" s="50">
        <f t="shared" si="1"/>
        <v>7.3170731707317067</v>
      </c>
      <c r="G14"/>
    </row>
    <row r="15" spans="1:7" x14ac:dyDescent="0.2">
      <c r="A15" s="78" t="s">
        <v>20</v>
      </c>
      <c r="B15" s="79">
        <f>SUM(B9:B14)</f>
        <v>287</v>
      </c>
      <c r="C15" s="79">
        <f>SUM(C9:C14)</f>
        <v>287</v>
      </c>
      <c r="D15" s="79"/>
      <c r="E15" s="80">
        <f>SUM(E9:E14)</f>
        <v>100</v>
      </c>
      <c r="F15" s="80">
        <f>SUM(F9:F14)</f>
        <v>100</v>
      </c>
    </row>
    <row r="16" spans="1:7" ht="4.5" customHeight="1" x14ac:dyDescent="0.2">
      <c r="A16" s="19"/>
      <c r="B16" s="43"/>
      <c r="C16" s="43"/>
      <c r="D16" s="43"/>
      <c r="E16" s="43"/>
      <c r="F16" s="37"/>
    </row>
    <row r="17" spans="1:7" x14ac:dyDescent="0.2">
      <c r="B17" s="397" t="s">
        <v>40</v>
      </c>
      <c r="C17" s="397"/>
      <c r="D17" s="397"/>
      <c r="E17" s="397"/>
      <c r="F17" s="397"/>
    </row>
    <row r="18" spans="1:7" ht="4.5" customHeight="1" x14ac:dyDescent="0.2">
      <c r="A18" s="73"/>
      <c r="B18" s="81"/>
      <c r="C18" s="81"/>
      <c r="D18" s="81"/>
      <c r="E18" s="81"/>
      <c r="F18" s="81"/>
    </row>
    <row r="19" spans="1:7" x14ac:dyDescent="0.2">
      <c r="A19" s="17" t="s">
        <v>29</v>
      </c>
      <c r="B19" s="67">
        <v>1</v>
      </c>
      <c r="C19" s="76">
        <v>1</v>
      </c>
      <c r="D19" s="77"/>
      <c r="E19" s="50">
        <f>B19/$B$25*100</f>
        <v>14.285714285714285</v>
      </c>
      <c r="F19" s="50">
        <f>C19/$C$25*100</f>
        <v>14.285714285714285</v>
      </c>
    </row>
    <row r="20" spans="1:7" x14ac:dyDescent="0.2">
      <c r="A20" s="17" t="s">
        <v>30</v>
      </c>
      <c r="B20" s="37">
        <v>0</v>
      </c>
      <c r="C20" s="76">
        <v>0</v>
      </c>
      <c r="D20" s="77"/>
      <c r="E20" s="50">
        <f t="shared" ref="E20:E24" si="2">B20/$B$25*100</f>
        <v>0</v>
      </c>
      <c r="F20" s="50">
        <f t="shared" ref="F20:F24" si="3">C20/$C$25*100</f>
        <v>0</v>
      </c>
    </row>
    <row r="21" spans="1:7" x14ac:dyDescent="0.2">
      <c r="A21" s="19" t="s">
        <v>31</v>
      </c>
      <c r="B21" s="37">
        <v>1</v>
      </c>
      <c r="C21" s="76">
        <v>1</v>
      </c>
      <c r="D21" s="77"/>
      <c r="E21" s="50">
        <f t="shared" si="2"/>
        <v>14.285714285714285</v>
      </c>
      <c r="F21" s="50">
        <f t="shared" si="3"/>
        <v>14.285714285714285</v>
      </c>
    </row>
    <row r="22" spans="1:7" x14ac:dyDescent="0.2">
      <c r="A22" s="17" t="s">
        <v>32</v>
      </c>
      <c r="B22" s="76">
        <v>2</v>
      </c>
      <c r="C22" s="76">
        <v>2</v>
      </c>
      <c r="D22" s="77"/>
      <c r="E22" s="50">
        <f t="shared" si="2"/>
        <v>28.571428571428569</v>
      </c>
      <c r="F22" s="50">
        <f t="shared" si="3"/>
        <v>28.571428571428569</v>
      </c>
    </row>
    <row r="23" spans="1:7" x14ac:dyDescent="0.2">
      <c r="A23" s="17" t="s">
        <v>33</v>
      </c>
      <c r="B23" s="76">
        <v>0</v>
      </c>
      <c r="C23" s="76">
        <v>1</v>
      </c>
      <c r="D23" s="77"/>
      <c r="E23" s="50">
        <f t="shared" si="2"/>
        <v>0</v>
      </c>
      <c r="F23" s="50">
        <f t="shared" si="3"/>
        <v>14.285714285714285</v>
      </c>
    </row>
    <row r="24" spans="1:7" x14ac:dyDescent="0.2">
      <c r="A24" s="17" t="s">
        <v>34</v>
      </c>
      <c r="B24" s="76">
        <v>3</v>
      </c>
      <c r="C24" s="76">
        <v>2</v>
      </c>
      <c r="D24" s="77"/>
      <c r="E24" s="50">
        <f t="shared" si="2"/>
        <v>42.857142857142854</v>
      </c>
      <c r="F24" s="50">
        <f t="shared" si="3"/>
        <v>28.571428571428569</v>
      </c>
    </row>
    <row r="25" spans="1:7" x14ac:dyDescent="0.2">
      <c r="A25" s="78" t="s">
        <v>20</v>
      </c>
      <c r="B25" s="79">
        <f>SUM(B19:B24)</f>
        <v>7</v>
      </c>
      <c r="C25" s="79">
        <f>SUM(C19:C24)</f>
        <v>7</v>
      </c>
      <c r="D25" s="79"/>
      <c r="E25" s="80">
        <f>SUM(E19:E24)</f>
        <v>100</v>
      </c>
      <c r="F25" s="80">
        <f>SUM(F19:F24)</f>
        <v>99.999999999999986</v>
      </c>
    </row>
    <row r="26" spans="1:7" ht="4.5" customHeight="1" x14ac:dyDescent="0.2">
      <c r="A26" s="19"/>
      <c r="B26" s="43"/>
      <c r="C26" s="43"/>
      <c r="D26" s="43"/>
      <c r="E26" s="43"/>
      <c r="F26" s="37"/>
    </row>
    <row r="27" spans="1:7" x14ac:dyDescent="0.2">
      <c r="B27" s="397" t="s">
        <v>41</v>
      </c>
      <c r="C27" s="397"/>
      <c r="D27" s="397"/>
      <c r="E27" s="397"/>
      <c r="F27" s="397"/>
    </row>
    <row r="28" spans="1:7" ht="4.5" customHeight="1" x14ac:dyDescent="0.2">
      <c r="B28" s="82"/>
      <c r="C28" s="82"/>
      <c r="D28" s="82"/>
      <c r="E28" s="82"/>
      <c r="F28" s="37"/>
    </row>
    <row r="29" spans="1:7" ht="12.75" x14ac:dyDescent="0.2">
      <c r="A29" s="17" t="s">
        <v>29</v>
      </c>
      <c r="B29" s="76">
        <v>0</v>
      </c>
      <c r="C29" s="76">
        <v>4</v>
      </c>
      <c r="D29" s="77"/>
      <c r="E29" s="50">
        <f>B29/$B$35*100</f>
        <v>0</v>
      </c>
      <c r="F29" s="50">
        <f>C29/$C$35*100</f>
        <v>2.9197080291970803</v>
      </c>
      <c r="G29"/>
    </row>
    <row r="30" spans="1:7" ht="12.75" x14ac:dyDescent="0.2">
      <c r="A30" s="17" t="s">
        <v>30</v>
      </c>
      <c r="B30" s="76">
        <v>13</v>
      </c>
      <c r="C30" s="76">
        <v>18</v>
      </c>
      <c r="D30" s="77"/>
      <c r="E30" s="50">
        <f t="shared" ref="E30:E34" si="4">B30/$B$35*100</f>
        <v>9.4890510948905096</v>
      </c>
      <c r="F30" s="50">
        <f t="shared" ref="F30:F34" si="5">C30/$C$35*100</f>
        <v>13.138686131386862</v>
      </c>
      <c r="G30"/>
    </row>
    <row r="31" spans="1:7" ht="12.75" x14ac:dyDescent="0.2">
      <c r="A31" s="19" t="s">
        <v>31</v>
      </c>
      <c r="B31" s="74">
        <v>39</v>
      </c>
      <c r="C31" s="74">
        <v>40</v>
      </c>
      <c r="D31" s="75"/>
      <c r="E31" s="28">
        <f t="shared" si="4"/>
        <v>28.467153284671532</v>
      </c>
      <c r="F31" s="28">
        <f t="shared" si="5"/>
        <v>29.197080291970799</v>
      </c>
      <c r="G31"/>
    </row>
    <row r="32" spans="1:7" ht="12.75" x14ac:dyDescent="0.2">
      <c r="A32" s="17" t="s">
        <v>32</v>
      </c>
      <c r="B32" s="74">
        <v>39</v>
      </c>
      <c r="C32" s="74">
        <v>39</v>
      </c>
      <c r="D32" s="75"/>
      <c r="E32" s="28">
        <f t="shared" si="4"/>
        <v>28.467153284671532</v>
      </c>
      <c r="F32" s="28">
        <f t="shared" si="5"/>
        <v>28.467153284671532</v>
      </c>
      <c r="G32"/>
    </row>
    <row r="33" spans="1:7" ht="12.75" x14ac:dyDescent="0.2">
      <c r="A33" s="17" t="s">
        <v>33</v>
      </c>
      <c r="B33" s="74">
        <v>24</v>
      </c>
      <c r="C33" s="74">
        <v>29</v>
      </c>
      <c r="D33" s="75"/>
      <c r="E33" s="28">
        <f t="shared" si="4"/>
        <v>17.518248175182482</v>
      </c>
      <c r="F33" s="28">
        <f t="shared" si="5"/>
        <v>21.167883211678831</v>
      </c>
      <c r="G33"/>
    </row>
    <row r="34" spans="1:7" ht="12.75" x14ac:dyDescent="0.2">
      <c r="A34" s="17" t="s">
        <v>34</v>
      </c>
      <c r="B34" s="74">
        <v>22</v>
      </c>
      <c r="C34" s="74">
        <v>7</v>
      </c>
      <c r="D34" s="75"/>
      <c r="E34" s="28">
        <f t="shared" si="4"/>
        <v>16.058394160583941</v>
      </c>
      <c r="F34" s="28">
        <f t="shared" si="5"/>
        <v>5.1094890510948909</v>
      </c>
      <c r="G34"/>
    </row>
    <row r="35" spans="1:7" x14ac:dyDescent="0.2">
      <c r="A35" s="78" t="s">
        <v>20</v>
      </c>
      <c r="B35" s="83">
        <f>SUM(B30:B34)</f>
        <v>137</v>
      </c>
      <c r="C35" s="83">
        <f>SUM(C29:C34)</f>
        <v>137</v>
      </c>
      <c r="D35" s="83"/>
      <c r="E35" s="84">
        <f>SUM(E29:E34)</f>
        <v>100</v>
      </c>
      <c r="F35" s="84">
        <f>SUM(F29:F34)</f>
        <v>100</v>
      </c>
    </row>
    <row r="36" spans="1:7" ht="4.5" customHeight="1" x14ac:dyDescent="0.2">
      <c r="A36" s="19"/>
    </row>
    <row r="37" spans="1:7" x14ac:dyDescent="0.2">
      <c r="B37" s="396" t="s">
        <v>20</v>
      </c>
      <c r="C37" s="396"/>
      <c r="D37" s="396"/>
      <c r="E37" s="396"/>
      <c r="F37" s="396"/>
    </row>
    <row r="38" spans="1:7" ht="4.5" customHeight="1" x14ac:dyDescent="0.2">
      <c r="C38" s="72"/>
      <c r="D38" s="72"/>
      <c r="E38" s="72"/>
    </row>
    <row r="39" spans="1:7" x14ac:dyDescent="0.2">
      <c r="A39" s="17" t="s">
        <v>29</v>
      </c>
      <c r="B39" s="70">
        <f>B9+B19+B29</f>
        <v>1</v>
      </c>
      <c r="C39" s="70">
        <f>C9+C19+C29</f>
        <v>9</v>
      </c>
      <c r="D39" s="28"/>
      <c r="E39" s="28">
        <f>B39/$B$45*100</f>
        <v>0.23201856148491878</v>
      </c>
      <c r="F39" s="28">
        <f>C39/$C$45*100</f>
        <v>2.0881670533642689</v>
      </c>
    </row>
    <row r="40" spans="1:7" x14ac:dyDescent="0.2">
      <c r="A40" s="17" t="s">
        <v>30</v>
      </c>
      <c r="B40" s="70">
        <f t="shared" ref="B40:C44" si="6">B10+B20+B30</f>
        <v>39</v>
      </c>
      <c r="C40" s="70">
        <f t="shared" si="6"/>
        <v>52</v>
      </c>
      <c r="D40" s="28"/>
      <c r="E40" s="28">
        <f t="shared" ref="E40:E44" si="7">B40/$B$45*100</f>
        <v>9.0487238979118327</v>
      </c>
      <c r="F40" s="28">
        <f t="shared" ref="F40:F44" si="8">C40/$C$45*100</f>
        <v>12.064965197215777</v>
      </c>
    </row>
    <row r="41" spans="1:7" x14ac:dyDescent="0.2">
      <c r="A41" s="19" t="s">
        <v>31</v>
      </c>
      <c r="B41" s="70">
        <f t="shared" si="6"/>
        <v>101</v>
      </c>
      <c r="C41" s="70">
        <f t="shared" si="6"/>
        <v>109</v>
      </c>
      <c r="D41" s="28"/>
      <c r="E41" s="28">
        <f t="shared" si="7"/>
        <v>23.433874709976799</v>
      </c>
      <c r="F41" s="28">
        <f t="shared" si="8"/>
        <v>25.290023201856147</v>
      </c>
    </row>
    <row r="42" spans="1:7" x14ac:dyDescent="0.2">
      <c r="A42" s="17" t="s">
        <v>32</v>
      </c>
      <c r="B42" s="70">
        <f t="shared" si="6"/>
        <v>136</v>
      </c>
      <c r="C42" s="70">
        <f t="shared" si="6"/>
        <v>134</v>
      </c>
      <c r="D42" s="28"/>
      <c r="E42" s="28">
        <f t="shared" si="7"/>
        <v>31.554524361948953</v>
      </c>
      <c r="F42" s="28">
        <f t="shared" si="8"/>
        <v>31.090487238979119</v>
      </c>
    </row>
    <row r="43" spans="1:7" x14ac:dyDescent="0.2">
      <c r="A43" s="17" t="s">
        <v>33</v>
      </c>
      <c r="B43" s="70">
        <f t="shared" si="6"/>
        <v>97</v>
      </c>
      <c r="C43" s="70">
        <f t="shared" si="6"/>
        <v>97</v>
      </c>
      <c r="D43" s="28"/>
      <c r="E43" s="28">
        <f t="shared" si="7"/>
        <v>22.505800464037122</v>
      </c>
      <c r="F43" s="28">
        <f t="shared" si="8"/>
        <v>22.505800464037122</v>
      </c>
    </row>
    <row r="44" spans="1:7" x14ac:dyDescent="0.2">
      <c r="A44" s="17" t="s">
        <v>34</v>
      </c>
      <c r="B44" s="70">
        <f t="shared" si="6"/>
        <v>57</v>
      </c>
      <c r="C44" s="70">
        <f t="shared" si="6"/>
        <v>30</v>
      </c>
      <c r="D44" s="28"/>
      <c r="E44" s="28">
        <f t="shared" si="7"/>
        <v>13.225058004640372</v>
      </c>
      <c r="F44" s="28">
        <f t="shared" si="8"/>
        <v>6.9605568445475638</v>
      </c>
    </row>
    <row r="45" spans="1:7" x14ac:dyDescent="0.2">
      <c r="A45" s="44" t="s">
        <v>20</v>
      </c>
      <c r="B45" s="85">
        <f>SUM(B39:B44)</f>
        <v>431</v>
      </c>
      <c r="C45" s="85">
        <f>SUM(C39:C44)</f>
        <v>431</v>
      </c>
      <c r="D45" s="45"/>
      <c r="E45" s="45">
        <f>SUM(E39:E44)</f>
        <v>100</v>
      </c>
      <c r="F45" s="45">
        <f>SUM(F39:F44)</f>
        <v>100</v>
      </c>
    </row>
    <row r="46" spans="1:7" x14ac:dyDescent="0.2">
      <c r="C46" s="70"/>
    </row>
  </sheetData>
  <mergeCells count="4">
    <mergeCell ref="B7:F7"/>
    <mergeCell ref="B17:F17"/>
    <mergeCell ref="B27:F27"/>
    <mergeCell ref="B37:F37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zoomScaleNormal="100" workbookViewId="0">
      <selection activeCell="G24" sqref="G24"/>
    </sheetView>
  </sheetViews>
  <sheetFormatPr defaultColWidth="9.140625" defaultRowHeight="12" x14ac:dyDescent="0.2"/>
  <cols>
    <col min="1" max="1" width="23.140625" style="17" customWidth="1"/>
    <col min="2" max="3" width="17.140625" style="17" customWidth="1"/>
    <col min="4" max="16384" width="9.140625" style="17"/>
  </cols>
  <sheetData>
    <row r="1" spans="1:3" ht="17.25" customHeight="1" x14ac:dyDescent="0.2">
      <c r="A1" s="16" t="s">
        <v>42</v>
      </c>
    </row>
    <row r="3" spans="1:3" ht="15.75" customHeight="1" x14ac:dyDescent="0.2">
      <c r="A3" s="33" t="s">
        <v>6</v>
      </c>
      <c r="B3" s="63" t="s">
        <v>43</v>
      </c>
      <c r="C3" s="63"/>
    </row>
    <row r="4" spans="1:3" ht="15.75" customHeight="1" x14ac:dyDescent="0.2">
      <c r="A4" s="30" t="s">
        <v>44</v>
      </c>
      <c r="B4" s="21" t="s">
        <v>26</v>
      </c>
      <c r="C4" s="21" t="s">
        <v>27</v>
      </c>
    </row>
    <row r="5" spans="1:3" ht="7.5" customHeight="1" x14ac:dyDescent="0.2">
      <c r="B5" s="72"/>
      <c r="C5" s="72"/>
    </row>
    <row r="6" spans="1:3" x14ac:dyDescent="0.2">
      <c r="A6" s="23">
        <v>1999</v>
      </c>
      <c r="B6" s="72">
        <v>38.9</v>
      </c>
      <c r="C6" s="72">
        <v>36.700000000000003</v>
      </c>
    </row>
    <row r="7" spans="1:3" x14ac:dyDescent="0.2">
      <c r="A7" s="23">
        <v>2000</v>
      </c>
      <c r="B7" s="86">
        <v>39.271925925925913</v>
      </c>
      <c r="C7" s="86">
        <v>37.466222222222243</v>
      </c>
    </row>
    <row r="8" spans="1:3" x14ac:dyDescent="0.2">
      <c r="A8" s="23">
        <v>2001</v>
      </c>
      <c r="B8" s="86">
        <v>39.9</v>
      </c>
      <c r="C8" s="86">
        <v>37.799999999999997</v>
      </c>
    </row>
    <row r="9" spans="1:3" x14ac:dyDescent="0.2">
      <c r="A9" s="23">
        <v>2002</v>
      </c>
      <c r="B9" s="86">
        <v>39.799999999999997</v>
      </c>
      <c r="C9" s="86">
        <v>38</v>
      </c>
    </row>
    <row r="10" spans="1:3" x14ac:dyDescent="0.2">
      <c r="A10" s="23">
        <v>2003</v>
      </c>
      <c r="B10" s="86">
        <v>40.299999999999997</v>
      </c>
      <c r="C10" s="86">
        <v>38.1</v>
      </c>
    </row>
    <row r="11" spans="1:3" x14ac:dyDescent="0.2">
      <c r="A11" s="23">
        <v>2004</v>
      </c>
      <c r="B11" s="87">
        <v>40.609411764705882</v>
      </c>
      <c r="C11" s="87">
        <v>38.362352941176468</v>
      </c>
    </row>
    <row r="12" spans="1:3" x14ac:dyDescent="0.2">
      <c r="A12" s="23">
        <v>2005</v>
      </c>
      <c r="B12" s="87">
        <v>39.993961352657003</v>
      </c>
      <c r="C12" s="87">
        <v>38.033816425120776</v>
      </c>
    </row>
    <row r="13" spans="1:3" x14ac:dyDescent="0.2">
      <c r="A13" s="23">
        <v>2006</v>
      </c>
      <c r="B13" s="87">
        <v>40.6</v>
      </c>
      <c r="C13" s="87">
        <v>38.6</v>
      </c>
    </row>
    <row r="14" spans="1:3" x14ac:dyDescent="0.2">
      <c r="A14" s="23">
        <v>2007</v>
      </c>
      <c r="B14" s="87">
        <v>40.9</v>
      </c>
      <c r="C14" s="87">
        <v>39.1</v>
      </c>
    </row>
    <row r="15" spans="1:3" x14ac:dyDescent="0.2">
      <c r="A15" s="23">
        <v>2008</v>
      </c>
      <c r="B15" s="87">
        <v>41.3</v>
      </c>
      <c r="C15" s="87">
        <v>39.299999999999997</v>
      </c>
    </row>
    <row r="16" spans="1:3" x14ac:dyDescent="0.2">
      <c r="A16" s="23">
        <v>2009</v>
      </c>
      <c r="B16" s="87">
        <v>41.4</v>
      </c>
      <c r="C16" s="87">
        <v>39.799999999999997</v>
      </c>
    </row>
    <row r="17" spans="1:3" x14ac:dyDescent="0.2">
      <c r="A17" s="23">
        <v>2010</v>
      </c>
      <c r="B17" s="87">
        <v>41.2</v>
      </c>
      <c r="C17" s="87">
        <v>39.5</v>
      </c>
    </row>
    <row r="18" spans="1:3" x14ac:dyDescent="0.2">
      <c r="A18" s="23">
        <v>2011</v>
      </c>
      <c r="B18" s="87">
        <v>41.827309992283958</v>
      </c>
      <c r="C18" s="87">
        <v>40</v>
      </c>
    </row>
    <row r="19" spans="1:3" x14ac:dyDescent="0.2">
      <c r="A19" s="23">
        <v>2012</v>
      </c>
      <c r="B19" s="17">
        <v>41.9</v>
      </c>
      <c r="C19" s="17">
        <v>40.299999999999997</v>
      </c>
    </row>
    <row r="20" spans="1:3" x14ac:dyDescent="0.2">
      <c r="A20" s="23">
        <v>2013</v>
      </c>
      <c r="B20" s="17">
        <v>41.6</v>
      </c>
      <c r="C20" s="17">
        <v>40.1</v>
      </c>
    </row>
    <row r="21" spans="1:3" x14ac:dyDescent="0.2">
      <c r="A21" s="23">
        <v>2014</v>
      </c>
      <c r="B21" s="17">
        <v>42.4</v>
      </c>
      <c r="C21" s="17">
        <v>40.6</v>
      </c>
    </row>
    <row r="22" spans="1:3" x14ac:dyDescent="0.2">
      <c r="A22" s="23">
        <v>2015</v>
      </c>
      <c r="B22" s="17">
        <v>42.2</v>
      </c>
      <c r="C22" s="17">
        <v>40.6</v>
      </c>
    </row>
    <row r="23" spans="1:3" x14ac:dyDescent="0.2">
      <c r="A23" s="23">
        <v>2016</v>
      </c>
      <c r="B23" s="17">
        <v>42.6</v>
      </c>
      <c r="C23" s="17">
        <v>41.1</v>
      </c>
    </row>
    <row r="24" spans="1:3" x14ac:dyDescent="0.2">
      <c r="A24" s="23">
        <v>2017</v>
      </c>
      <c r="B24" s="17">
        <v>42.3</v>
      </c>
      <c r="C24" s="17">
        <v>40.299999999999997</v>
      </c>
    </row>
    <row r="25" spans="1:3" x14ac:dyDescent="0.2">
      <c r="A25" s="23">
        <v>2018</v>
      </c>
      <c r="B25" s="17">
        <v>42.6</v>
      </c>
      <c r="C25" s="28">
        <v>41.1</v>
      </c>
    </row>
    <row r="26" spans="1:3" x14ac:dyDescent="0.2">
      <c r="A26" s="23">
        <v>2019</v>
      </c>
      <c r="B26" s="28">
        <v>43</v>
      </c>
      <c r="C26" s="28">
        <v>41.4</v>
      </c>
    </row>
    <row r="27" spans="1:3" x14ac:dyDescent="0.2">
      <c r="A27" s="23">
        <v>2020</v>
      </c>
      <c r="B27" s="28">
        <v>43.39</v>
      </c>
      <c r="C27" s="28">
        <v>41.47</v>
      </c>
    </row>
    <row r="28" spans="1:3" x14ac:dyDescent="0.2">
      <c r="A28" s="23">
        <v>2021</v>
      </c>
      <c r="B28" s="28">
        <v>43.11</v>
      </c>
      <c r="C28" s="28">
        <v>41.47</v>
      </c>
    </row>
    <row r="29" spans="1:3" ht="6.75" customHeight="1" x14ac:dyDescent="0.2">
      <c r="A29" s="23"/>
      <c r="B29" s="86"/>
      <c r="C29" s="86"/>
    </row>
    <row r="30" spans="1:3" x14ac:dyDescent="0.2">
      <c r="A30" s="73" t="s">
        <v>45</v>
      </c>
      <c r="B30" s="73"/>
      <c r="C30" s="73"/>
    </row>
    <row r="31" spans="1:3" ht="6.75" customHeight="1" x14ac:dyDescent="0.2">
      <c r="A31" s="73"/>
      <c r="B31" s="73"/>
      <c r="C31" s="73"/>
    </row>
    <row r="32" spans="1:3" x14ac:dyDescent="0.2">
      <c r="A32" s="17" t="s">
        <v>16</v>
      </c>
      <c r="B32" s="28">
        <v>43.05</v>
      </c>
      <c r="C32" s="28">
        <v>41.75</v>
      </c>
    </row>
    <row r="33" spans="1:3" x14ac:dyDescent="0.2">
      <c r="A33" s="17" t="s">
        <v>18</v>
      </c>
      <c r="B33" s="28">
        <v>45.69</v>
      </c>
      <c r="C33" s="28">
        <v>42.72</v>
      </c>
    </row>
    <row r="34" spans="1:3" x14ac:dyDescent="0.2">
      <c r="A34" s="19" t="s">
        <v>19</v>
      </c>
      <c r="B34" s="28">
        <v>43.1</v>
      </c>
      <c r="C34" s="28">
        <v>40.81</v>
      </c>
    </row>
    <row r="35" spans="1:3" x14ac:dyDescent="0.2">
      <c r="A35" s="44" t="s">
        <v>20</v>
      </c>
      <c r="B35" s="45">
        <v>43.11</v>
      </c>
      <c r="C35" s="45">
        <v>41.47</v>
      </c>
    </row>
    <row r="37" spans="1:3" x14ac:dyDescent="0.2">
      <c r="B37" s="28"/>
      <c r="C37" s="28"/>
    </row>
    <row r="38" spans="1:3" x14ac:dyDescent="0.2">
      <c r="C38" s="28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M8" sqref="M8"/>
    </sheetView>
  </sheetViews>
  <sheetFormatPr defaultColWidth="9.140625" defaultRowHeight="12" x14ac:dyDescent="0.2"/>
  <cols>
    <col min="1" max="1" width="15.28515625" style="17" customWidth="1"/>
    <col min="2" max="3" width="10" style="17" customWidth="1"/>
    <col min="4" max="4" width="0.85546875" style="17" customWidth="1"/>
    <col min="5" max="6" width="10" style="17" customWidth="1"/>
    <col min="7" max="7" width="0.85546875" style="17" customWidth="1"/>
    <col min="8" max="16384" width="9.140625" style="17"/>
  </cols>
  <sheetData>
    <row r="1" spans="1:10" ht="13.5" customHeight="1" x14ac:dyDescent="0.2">
      <c r="A1" s="16" t="s">
        <v>46</v>
      </c>
      <c r="F1" s="19"/>
      <c r="G1" s="19"/>
    </row>
    <row r="2" spans="1:10" x14ac:dyDescent="0.2">
      <c r="A2" s="19"/>
      <c r="D2" s="19"/>
      <c r="F2" s="19"/>
      <c r="G2" s="19"/>
    </row>
    <row r="3" spans="1:10" x14ac:dyDescent="0.2">
      <c r="A3" s="30"/>
      <c r="B3" s="30"/>
      <c r="C3" s="30"/>
      <c r="D3" s="30"/>
      <c r="E3" s="30"/>
      <c r="F3" s="30"/>
      <c r="G3" s="30"/>
    </row>
    <row r="4" spans="1:10" x14ac:dyDescent="0.2">
      <c r="A4" s="19"/>
      <c r="B4" s="391">
        <v>2019</v>
      </c>
      <c r="C4" s="391"/>
      <c r="E4" s="391">
        <v>2020</v>
      </c>
      <c r="F4" s="391"/>
      <c r="H4" s="391">
        <v>2021</v>
      </c>
      <c r="I4" s="391"/>
    </row>
    <row r="5" spans="1:10" ht="24" x14ac:dyDescent="0.2">
      <c r="A5" s="30" t="s">
        <v>47</v>
      </c>
      <c r="B5" s="88" t="s">
        <v>7</v>
      </c>
      <c r="C5" s="88" t="s">
        <v>48</v>
      </c>
      <c r="D5" s="30"/>
      <c r="E5" s="88" t="s">
        <v>7</v>
      </c>
      <c r="F5" s="88" t="s">
        <v>48</v>
      </c>
      <c r="G5" s="30"/>
      <c r="H5" s="88" t="s">
        <v>7</v>
      </c>
      <c r="I5" s="88" t="s">
        <v>48</v>
      </c>
    </row>
    <row r="6" spans="1:10" x14ac:dyDescent="0.2">
      <c r="A6" s="19"/>
      <c r="B6" s="19"/>
      <c r="E6" s="19"/>
      <c r="H6" s="19"/>
    </row>
    <row r="7" spans="1:10" ht="13.5" x14ac:dyDescent="0.2">
      <c r="A7" s="89" t="s">
        <v>49</v>
      </c>
      <c r="B7" s="24">
        <v>104</v>
      </c>
      <c r="C7" s="28">
        <v>24.186046511627907</v>
      </c>
      <c r="E7" s="24">
        <v>74</v>
      </c>
      <c r="F7" s="28">
        <v>22.089552238805972</v>
      </c>
      <c r="H7" s="24">
        <v>78</v>
      </c>
      <c r="I7" s="28">
        <f t="shared" ref="I7:I13" si="0">H7/($H$15-$H$14)*100</f>
        <v>18.439716312056735</v>
      </c>
      <c r="J7" s="28"/>
    </row>
    <row r="8" spans="1:10" x14ac:dyDescent="0.2">
      <c r="A8" s="89" t="s">
        <v>50</v>
      </c>
      <c r="B8" s="24">
        <v>125</v>
      </c>
      <c r="C8" s="28">
        <v>29.069767441860467</v>
      </c>
      <c r="E8" s="24">
        <v>125</v>
      </c>
      <c r="F8" s="28">
        <v>37.313432835820898</v>
      </c>
      <c r="H8" s="24">
        <v>173</v>
      </c>
      <c r="I8" s="50">
        <f t="shared" si="0"/>
        <v>40.898345153664302</v>
      </c>
      <c r="J8" s="28"/>
    </row>
    <row r="9" spans="1:10" x14ac:dyDescent="0.2">
      <c r="A9" s="89" t="s">
        <v>51</v>
      </c>
      <c r="B9" s="24">
        <v>109</v>
      </c>
      <c r="C9" s="28">
        <v>25.348837209302328</v>
      </c>
      <c r="E9" s="24">
        <v>75</v>
      </c>
      <c r="F9" s="28">
        <v>22.388059701492537</v>
      </c>
      <c r="H9" s="24">
        <v>96</v>
      </c>
      <c r="I9" s="28">
        <f t="shared" si="0"/>
        <v>22.695035460992909</v>
      </c>
      <c r="J9" s="28"/>
    </row>
    <row r="10" spans="1:10" x14ac:dyDescent="0.2">
      <c r="A10" s="90" t="s">
        <v>52</v>
      </c>
      <c r="B10" s="24">
        <v>56</v>
      </c>
      <c r="C10" s="28">
        <v>13.023255813953488</v>
      </c>
      <c r="E10" s="24">
        <v>41</v>
      </c>
      <c r="F10" s="28">
        <v>12.238805970149254</v>
      </c>
      <c r="H10" s="24">
        <v>46</v>
      </c>
      <c r="I10" s="28">
        <f t="shared" si="0"/>
        <v>10.874704491725769</v>
      </c>
      <c r="J10" s="28"/>
    </row>
    <row r="11" spans="1:10" x14ac:dyDescent="0.2">
      <c r="A11" s="89" t="s">
        <v>53</v>
      </c>
      <c r="B11" s="24">
        <v>23</v>
      </c>
      <c r="C11" s="28">
        <v>5.3488372093023253</v>
      </c>
      <c r="E11" s="24">
        <v>12</v>
      </c>
      <c r="F11" s="28">
        <v>3.5820895522388061</v>
      </c>
      <c r="H11" s="24">
        <v>20</v>
      </c>
      <c r="I11" s="28">
        <f t="shared" si="0"/>
        <v>4.7281323877068555</v>
      </c>
      <c r="J11" s="28"/>
    </row>
    <row r="12" spans="1:10" x14ac:dyDescent="0.2">
      <c r="A12" s="89" t="s">
        <v>54</v>
      </c>
      <c r="B12" s="24">
        <v>9</v>
      </c>
      <c r="C12" s="28">
        <v>2.0930232558139537</v>
      </c>
      <c r="E12" s="24">
        <v>5</v>
      </c>
      <c r="F12" s="28">
        <v>1.4925373134328357</v>
      </c>
      <c r="H12" s="24">
        <v>4</v>
      </c>
      <c r="I12" s="28">
        <f t="shared" si="0"/>
        <v>0.94562647754137119</v>
      </c>
      <c r="J12" s="28"/>
    </row>
    <row r="13" spans="1:10" x14ac:dyDescent="0.2">
      <c r="A13" s="89" t="s">
        <v>55</v>
      </c>
      <c r="B13" s="24">
        <v>4</v>
      </c>
      <c r="C13" s="28">
        <v>0.93023255813953487</v>
      </c>
      <c r="E13" s="24">
        <v>3</v>
      </c>
      <c r="F13" s="28">
        <v>0.89552238805970152</v>
      </c>
      <c r="H13" s="24">
        <v>6</v>
      </c>
      <c r="I13" s="28">
        <f t="shared" si="0"/>
        <v>1.4184397163120568</v>
      </c>
      <c r="J13" s="28"/>
    </row>
    <row r="14" spans="1:10" x14ac:dyDescent="0.2">
      <c r="A14" s="41" t="s">
        <v>56</v>
      </c>
      <c r="B14" s="39">
        <v>6</v>
      </c>
      <c r="C14" s="86" t="s">
        <v>11</v>
      </c>
      <c r="E14" s="39">
        <v>15</v>
      </c>
      <c r="F14" s="86" t="s">
        <v>11</v>
      </c>
      <c r="H14" s="39">
        <v>8</v>
      </c>
      <c r="I14" s="86" t="s">
        <v>11</v>
      </c>
    </row>
    <row r="15" spans="1:10" x14ac:dyDescent="0.2">
      <c r="A15" s="44" t="s">
        <v>20</v>
      </c>
      <c r="B15" s="54">
        <v>436</v>
      </c>
      <c r="C15" s="91">
        <v>100</v>
      </c>
      <c r="D15" s="30"/>
      <c r="E15" s="54">
        <v>350</v>
      </c>
      <c r="F15" s="91">
        <v>100</v>
      </c>
      <c r="G15" s="30"/>
      <c r="H15" s="54">
        <f>SUM(H7:H14)</f>
        <v>431</v>
      </c>
      <c r="I15" s="91">
        <v>100</v>
      </c>
    </row>
    <row r="16" spans="1:10" x14ac:dyDescent="0.2">
      <c r="A16" s="398" t="s">
        <v>57</v>
      </c>
      <c r="B16" s="399"/>
      <c r="C16" s="399"/>
      <c r="D16" s="399"/>
      <c r="E16" s="399"/>
      <c r="F16" s="399"/>
      <c r="G16" s="399"/>
    </row>
    <row r="17" spans="1:7" x14ac:dyDescent="0.2">
      <c r="A17" s="400"/>
      <c r="B17" s="400"/>
      <c r="C17" s="400"/>
      <c r="D17" s="400"/>
      <c r="E17" s="400"/>
      <c r="F17" s="400"/>
      <c r="G17" s="400"/>
    </row>
  </sheetData>
  <mergeCells count="4">
    <mergeCell ref="B4:C4"/>
    <mergeCell ref="E4:F4"/>
    <mergeCell ref="H4:I4"/>
    <mergeCell ref="A16:G17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I15" sqref="I15"/>
    </sheetView>
  </sheetViews>
  <sheetFormatPr defaultColWidth="9.140625" defaultRowHeight="12" x14ac:dyDescent="0.2"/>
  <cols>
    <col min="1" max="1" width="22.85546875" style="17" customWidth="1"/>
    <col min="2" max="4" width="12.85546875" style="17" customWidth="1"/>
    <col min="5" max="5" width="0.85546875" style="17" customWidth="1"/>
    <col min="6" max="6" width="9.7109375" style="17" customWidth="1"/>
    <col min="7" max="7" width="10.42578125" style="17" customWidth="1"/>
    <col min="8" max="8" width="10.140625" style="17" bestFit="1" customWidth="1"/>
    <col min="9" max="16384" width="9.140625" style="17"/>
  </cols>
  <sheetData>
    <row r="1" spans="1:9" ht="14.25" customHeight="1" x14ac:dyDescent="0.2">
      <c r="A1" s="16" t="s">
        <v>58</v>
      </c>
    </row>
    <row r="2" spans="1:9" ht="14.25" customHeight="1" x14ac:dyDescent="0.2">
      <c r="A2" s="16" t="s">
        <v>59</v>
      </c>
    </row>
    <row r="3" spans="1:9" x14ac:dyDescent="0.2">
      <c r="A3" s="30"/>
    </row>
    <row r="4" spans="1:9" ht="15" customHeight="1" x14ac:dyDescent="0.2">
      <c r="A4" s="19"/>
      <c r="B4" s="62" t="s">
        <v>60</v>
      </c>
      <c r="C4" s="62"/>
      <c r="D4" s="62"/>
      <c r="E4" s="33"/>
      <c r="F4" s="62" t="s">
        <v>20</v>
      </c>
      <c r="G4" s="62"/>
    </row>
    <row r="5" spans="1:9" ht="26.25" customHeight="1" x14ac:dyDescent="0.2">
      <c r="A5" s="30" t="s">
        <v>47</v>
      </c>
      <c r="B5" s="88" t="s">
        <v>61</v>
      </c>
      <c r="C5" s="88" t="s">
        <v>62</v>
      </c>
      <c r="D5" s="88" t="s">
        <v>63</v>
      </c>
      <c r="E5" s="30"/>
      <c r="F5" s="88" t="s">
        <v>7</v>
      </c>
      <c r="G5" s="88" t="s">
        <v>48</v>
      </c>
    </row>
    <row r="6" spans="1:9" ht="7.5" customHeight="1" x14ac:dyDescent="0.2">
      <c r="A6" s="19"/>
      <c r="B6" s="92"/>
      <c r="C6" s="92"/>
      <c r="D6" s="92"/>
      <c r="E6" s="19"/>
      <c r="F6" s="93"/>
    </row>
    <row r="7" spans="1:9" ht="12.75" customHeight="1" x14ac:dyDescent="0.2">
      <c r="B7" s="396" t="s">
        <v>28</v>
      </c>
      <c r="C7" s="396"/>
      <c r="D7" s="396"/>
      <c r="E7" s="396"/>
      <c r="F7" s="396"/>
      <c r="G7" s="396"/>
    </row>
    <row r="8" spans="1:9" ht="7.5" customHeight="1" x14ac:dyDescent="0.2">
      <c r="B8" s="94"/>
      <c r="C8" s="94"/>
      <c r="D8" s="94"/>
      <c r="E8" s="94"/>
      <c r="F8" s="94"/>
      <c r="G8" s="94"/>
    </row>
    <row r="9" spans="1:9" ht="13.5" x14ac:dyDescent="0.2">
      <c r="A9" s="89" t="s">
        <v>64</v>
      </c>
      <c r="B9" s="17">
        <v>52</v>
      </c>
      <c r="C9" s="17">
        <v>3</v>
      </c>
      <c r="D9" s="17">
        <v>49</v>
      </c>
      <c r="E9" s="39"/>
      <c r="F9" s="39">
        <v>104</v>
      </c>
      <c r="G9" s="40">
        <v>24.186046511627907</v>
      </c>
      <c r="H9" s="28"/>
      <c r="I9" s="28"/>
    </row>
    <row r="10" spans="1:9" x14ac:dyDescent="0.2">
      <c r="A10" s="89" t="s">
        <v>50</v>
      </c>
      <c r="B10" s="17">
        <v>60</v>
      </c>
      <c r="C10" s="17">
        <v>3</v>
      </c>
      <c r="D10" s="17">
        <v>62</v>
      </c>
      <c r="F10" s="39">
        <v>125</v>
      </c>
      <c r="G10" s="40">
        <v>29.069767441860467</v>
      </c>
      <c r="H10" s="28"/>
      <c r="I10" s="28"/>
    </row>
    <row r="11" spans="1:9" x14ac:dyDescent="0.2">
      <c r="A11" s="89" t="s">
        <v>51</v>
      </c>
      <c r="B11" s="17">
        <v>73</v>
      </c>
      <c r="C11" s="17">
        <v>2</v>
      </c>
      <c r="D11" s="17">
        <v>34</v>
      </c>
      <c r="F11" s="39">
        <v>109</v>
      </c>
      <c r="G11" s="40">
        <v>25.348837209302328</v>
      </c>
      <c r="H11" s="28"/>
      <c r="I11" s="28"/>
    </row>
    <row r="12" spans="1:9" x14ac:dyDescent="0.2">
      <c r="A12" s="90" t="s">
        <v>52</v>
      </c>
      <c r="B12" s="17">
        <v>42</v>
      </c>
      <c r="C12" s="17">
        <v>2</v>
      </c>
      <c r="D12" s="17">
        <v>12</v>
      </c>
      <c r="F12" s="39">
        <v>56</v>
      </c>
      <c r="G12" s="40">
        <v>13.023255813953488</v>
      </c>
      <c r="H12" s="28"/>
      <c r="I12" s="28"/>
    </row>
    <row r="13" spans="1:9" x14ac:dyDescent="0.2">
      <c r="A13" s="89" t="s">
        <v>53</v>
      </c>
      <c r="B13" s="17">
        <v>14</v>
      </c>
      <c r="C13" s="17">
        <v>0</v>
      </c>
      <c r="D13" s="17">
        <v>9</v>
      </c>
      <c r="F13" s="39">
        <v>23</v>
      </c>
      <c r="G13" s="40">
        <v>5.3488372093023253</v>
      </c>
      <c r="H13" s="28"/>
      <c r="I13" s="28"/>
    </row>
    <row r="14" spans="1:9" x14ac:dyDescent="0.2">
      <c r="A14" s="90" t="s">
        <v>54</v>
      </c>
      <c r="B14" s="17">
        <v>5</v>
      </c>
      <c r="C14" s="17">
        <v>0</v>
      </c>
      <c r="D14" s="17">
        <v>4</v>
      </c>
      <c r="F14" s="39">
        <v>9</v>
      </c>
      <c r="G14" s="40">
        <v>2.0930232558139537</v>
      </c>
      <c r="H14" s="28"/>
      <c r="I14" s="28"/>
    </row>
    <row r="15" spans="1:9" x14ac:dyDescent="0.2">
      <c r="A15" s="90" t="s">
        <v>55</v>
      </c>
      <c r="B15" s="17">
        <v>2</v>
      </c>
      <c r="C15" s="17">
        <v>1</v>
      </c>
      <c r="D15" s="17">
        <v>1</v>
      </c>
      <c r="F15" s="39">
        <v>4</v>
      </c>
      <c r="G15" s="40">
        <v>0.93023255813953487</v>
      </c>
      <c r="H15" s="28"/>
      <c r="I15" s="28"/>
    </row>
    <row r="16" spans="1:9" x14ac:dyDescent="0.2">
      <c r="A16" s="41" t="s">
        <v>56</v>
      </c>
      <c r="B16" s="17">
        <v>6</v>
      </c>
      <c r="C16" s="72" t="s">
        <v>11</v>
      </c>
      <c r="D16" s="72" t="s">
        <v>11</v>
      </c>
      <c r="E16" s="41"/>
      <c r="F16" s="39">
        <v>6</v>
      </c>
      <c r="G16" s="95" t="s">
        <v>11</v>
      </c>
      <c r="H16" s="28"/>
      <c r="I16" s="28"/>
    </row>
    <row r="17" spans="1:9" x14ac:dyDescent="0.2">
      <c r="A17" s="78" t="s">
        <v>20</v>
      </c>
      <c r="B17" s="78">
        <v>254</v>
      </c>
      <c r="C17" s="78">
        <v>11</v>
      </c>
      <c r="D17" s="78">
        <v>171</v>
      </c>
      <c r="E17" s="78"/>
      <c r="F17" s="96">
        <v>436</v>
      </c>
      <c r="G17" s="97">
        <v>100.00000000000001</v>
      </c>
      <c r="H17" s="28"/>
      <c r="I17" s="28"/>
    </row>
    <row r="18" spans="1:9" ht="7.5" customHeight="1" x14ac:dyDescent="0.2">
      <c r="A18" s="19"/>
      <c r="B18" s="92"/>
      <c r="C18" s="92"/>
      <c r="D18" s="92"/>
      <c r="E18" s="19"/>
      <c r="F18" s="93"/>
      <c r="G18" s="19"/>
    </row>
    <row r="19" spans="1:9" x14ac:dyDescent="0.2">
      <c r="B19" s="396" t="s">
        <v>35</v>
      </c>
      <c r="C19" s="396"/>
      <c r="D19" s="396"/>
      <c r="E19" s="396"/>
      <c r="F19" s="396"/>
      <c r="G19" s="396"/>
    </row>
    <row r="20" spans="1:9" ht="6" customHeight="1" x14ac:dyDescent="0.2">
      <c r="B20" s="94"/>
      <c r="C20" s="94"/>
      <c r="D20" s="94"/>
      <c r="E20" s="94"/>
      <c r="F20" s="94"/>
      <c r="G20" s="94"/>
    </row>
    <row r="21" spans="1:9" ht="13.5" x14ac:dyDescent="0.2">
      <c r="A21" s="89" t="s">
        <v>64</v>
      </c>
      <c r="B21" s="17">
        <v>35</v>
      </c>
      <c r="C21" s="17">
        <v>5</v>
      </c>
      <c r="D21" s="17">
        <v>34</v>
      </c>
      <c r="E21" s="39"/>
      <c r="F21" s="39">
        <v>74</v>
      </c>
      <c r="G21" s="40">
        <v>22.089552238805972</v>
      </c>
      <c r="H21" s="28"/>
      <c r="I21"/>
    </row>
    <row r="22" spans="1:9" ht="12.75" x14ac:dyDescent="0.2">
      <c r="A22" s="89" t="s">
        <v>50</v>
      </c>
      <c r="B22" s="17">
        <v>78</v>
      </c>
      <c r="C22" s="17">
        <v>2</v>
      </c>
      <c r="D22" s="17">
        <v>45</v>
      </c>
      <c r="F22" s="39">
        <v>125</v>
      </c>
      <c r="G22" s="40">
        <v>37.313432835820898</v>
      </c>
      <c r="H22" s="28"/>
      <c r="I22"/>
    </row>
    <row r="23" spans="1:9" ht="12.75" x14ac:dyDescent="0.2">
      <c r="A23" s="89" t="s">
        <v>51</v>
      </c>
      <c r="B23" s="17">
        <v>50</v>
      </c>
      <c r="C23" s="17">
        <v>2</v>
      </c>
      <c r="D23" s="17">
        <v>23</v>
      </c>
      <c r="F23" s="39">
        <v>75</v>
      </c>
      <c r="G23" s="40">
        <v>22.388059701492537</v>
      </c>
      <c r="H23" s="28"/>
      <c r="I23"/>
    </row>
    <row r="24" spans="1:9" ht="12.75" x14ac:dyDescent="0.2">
      <c r="A24" s="90" t="s">
        <v>52</v>
      </c>
      <c r="B24" s="17">
        <v>29</v>
      </c>
      <c r="C24" s="17">
        <v>1</v>
      </c>
      <c r="D24" s="17">
        <v>11</v>
      </c>
      <c r="F24" s="39">
        <v>41</v>
      </c>
      <c r="G24" s="40">
        <v>12.238805970149254</v>
      </c>
      <c r="H24" s="28"/>
      <c r="I24"/>
    </row>
    <row r="25" spans="1:9" ht="12.75" x14ac:dyDescent="0.2">
      <c r="A25" s="89" t="s">
        <v>53</v>
      </c>
      <c r="B25" s="17">
        <v>8</v>
      </c>
      <c r="C25" s="17">
        <v>1</v>
      </c>
      <c r="D25" s="17">
        <v>3</v>
      </c>
      <c r="F25" s="39">
        <v>12</v>
      </c>
      <c r="G25" s="40">
        <v>3.5820895522388061</v>
      </c>
      <c r="H25" s="28"/>
      <c r="I25"/>
    </row>
    <row r="26" spans="1:9" ht="12.75" x14ac:dyDescent="0.2">
      <c r="A26" s="89" t="s">
        <v>54</v>
      </c>
      <c r="B26" s="17">
        <v>4</v>
      </c>
      <c r="C26" s="17">
        <v>1</v>
      </c>
      <c r="D26" s="17">
        <v>0</v>
      </c>
      <c r="F26" s="39">
        <v>5</v>
      </c>
      <c r="G26" s="40">
        <v>1.4925373134328357</v>
      </c>
      <c r="H26" s="57"/>
      <c r="I26"/>
    </row>
    <row r="27" spans="1:9" ht="12.75" x14ac:dyDescent="0.2">
      <c r="A27" s="89" t="s">
        <v>55</v>
      </c>
      <c r="B27" s="17">
        <v>3</v>
      </c>
      <c r="C27" s="17">
        <v>0</v>
      </c>
      <c r="D27" s="17">
        <v>0</v>
      </c>
      <c r="F27" s="39">
        <v>3</v>
      </c>
      <c r="G27" s="40">
        <v>0.89552238805970152</v>
      </c>
      <c r="H27" s="57"/>
      <c r="I27"/>
    </row>
    <row r="28" spans="1:9" ht="12.75" x14ac:dyDescent="0.2">
      <c r="A28" s="41" t="s">
        <v>56</v>
      </c>
      <c r="B28" s="17">
        <v>14</v>
      </c>
      <c r="C28" s="72">
        <v>0</v>
      </c>
      <c r="D28" s="72">
        <v>1</v>
      </c>
      <c r="E28" s="41"/>
      <c r="F28" s="39">
        <v>15</v>
      </c>
      <c r="G28" s="95" t="s">
        <v>11</v>
      </c>
      <c r="H28" s="57"/>
      <c r="I28" s="59"/>
    </row>
    <row r="29" spans="1:9" ht="12.75" x14ac:dyDescent="0.2">
      <c r="A29" s="78" t="s">
        <v>20</v>
      </c>
      <c r="B29" s="78">
        <v>221</v>
      </c>
      <c r="C29" s="78">
        <v>12</v>
      </c>
      <c r="D29" s="78">
        <v>117</v>
      </c>
      <c r="E29" s="78"/>
      <c r="F29" s="96">
        <v>350</v>
      </c>
      <c r="G29" s="97">
        <v>100.00000000000001</v>
      </c>
      <c r="H29" s="19"/>
      <c r="I29" s="59"/>
    </row>
    <row r="30" spans="1:9" ht="6.75" customHeight="1" x14ac:dyDescent="0.2">
      <c r="A30" s="19"/>
      <c r="B30" s="92"/>
      <c r="C30" s="92"/>
      <c r="D30" s="92"/>
      <c r="E30" s="19"/>
      <c r="F30" s="93"/>
      <c r="G30" s="19"/>
      <c r="I30" s="98"/>
    </row>
    <row r="31" spans="1:9" x14ac:dyDescent="0.2">
      <c r="B31" s="396" t="s">
        <v>36</v>
      </c>
      <c r="C31" s="396"/>
      <c r="D31" s="396"/>
      <c r="E31" s="396"/>
      <c r="F31" s="396"/>
      <c r="G31" s="396"/>
      <c r="I31" s="37"/>
    </row>
    <row r="32" spans="1:9" ht="7.5" customHeight="1" x14ac:dyDescent="0.2">
      <c r="B32" s="94"/>
      <c r="C32" s="94"/>
      <c r="D32" s="94"/>
      <c r="E32" s="94"/>
      <c r="F32" s="94"/>
      <c r="G32" s="94"/>
    </row>
    <row r="33" spans="1:13" ht="13.5" x14ac:dyDescent="0.2">
      <c r="A33" s="89" t="s">
        <v>64</v>
      </c>
      <c r="B33" s="17">
        <v>43</v>
      </c>
      <c r="C33" s="17">
        <v>4</v>
      </c>
      <c r="D33" s="17">
        <v>31</v>
      </c>
      <c r="E33" s="39"/>
      <c r="F33" s="39">
        <f>SUM(B33:D33)</f>
        <v>78</v>
      </c>
      <c r="G33" s="40">
        <f>F33/($F$41-$F$40)*100</f>
        <v>18.439716312056735</v>
      </c>
      <c r="H33" s="28"/>
    </row>
    <row r="34" spans="1:13" ht="12.75" x14ac:dyDescent="0.2">
      <c r="A34" s="89" t="s">
        <v>50</v>
      </c>
      <c r="B34" s="17">
        <v>120</v>
      </c>
      <c r="C34" s="17">
        <v>1</v>
      </c>
      <c r="D34" s="17">
        <v>52</v>
      </c>
      <c r="F34" s="39">
        <f t="shared" ref="F34:F40" si="0">SUM(B34:D34)</f>
        <v>173</v>
      </c>
      <c r="G34" s="40">
        <f t="shared" ref="G34:G39" si="1">F34/($F$41-$F$40)*100</f>
        <v>40.898345153664302</v>
      </c>
      <c r="H34" s="28"/>
      <c r="J34"/>
    </row>
    <row r="35" spans="1:13" x14ac:dyDescent="0.2">
      <c r="A35" s="89" t="s">
        <v>51</v>
      </c>
      <c r="B35" s="17">
        <v>63</v>
      </c>
      <c r="C35" s="17">
        <v>0</v>
      </c>
      <c r="D35" s="17">
        <v>33</v>
      </c>
      <c r="F35" s="39">
        <f t="shared" si="0"/>
        <v>96</v>
      </c>
      <c r="G35" s="40">
        <f t="shared" si="1"/>
        <v>22.695035460992909</v>
      </c>
      <c r="H35" s="28"/>
    </row>
    <row r="36" spans="1:13" x14ac:dyDescent="0.2">
      <c r="A36" s="90" t="s">
        <v>52</v>
      </c>
      <c r="B36" s="17">
        <v>31</v>
      </c>
      <c r="C36" s="17">
        <v>1</v>
      </c>
      <c r="D36" s="17">
        <v>14</v>
      </c>
      <c r="F36" s="39">
        <f t="shared" si="0"/>
        <v>46</v>
      </c>
      <c r="G36" s="40">
        <f t="shared" si="1"/>
        <v>10.874704491725769</v>
      </c>
      <c r="H36" s="28"/>
    </row>
    <row r="37" spans="1:13" ht="12.75" x14ac:dyDescent="0.2">
      <c r="A37" s="89" t="s">
        <v>53</v>
      </c>
      <c r="B37" s="17">
        <v>15</v>
      </c>
      <c r="C37" s="17">
        <v>0</v>
      </c>
      <c r="D37" s="17">
        <v>5</v>
      </c>
      <c r="F37" s="39">
        <f t="shared" si="0"/>
        <v>20</v>
      </c>
      <c r="G37" s="40">
        <f t="shared" si="1"/>
        <v>4.7281323877068555</v>
      </c>
      <c r="H37" s="28"/>
      <c r="J37"/>
    </row>
    <row r="38" spans="1:13" ht="12.75" x14ac:dyDescent="0.2">
      <c r="A38" s="89" t="s">
        <v>54</v>
      </c>
      <c r="B38" s="17">
        <v>3</v>
      </c>
      <c r="C38" s="17">
        <v>0</v>
      </c>
      <c r="D38" s="17">
        <v>1</v>
      </c>
      <c r="F38" s="39">
        <f t="shared" si="0"/>
        <v>4</v>
      </c>
      <c r="G38" s="40">
        <f t="shared" si="1"/>
        <v>0.94562647754137119</v>
      </c>
      <c r="H38" s="28"/>
      <c r="J38"/>
    </row>
    <row r="39" spans="1:13" ht="12.75" x14ac:dyDescent="0.2">
      <c r="A39" s="89" t="s">
        <v>55</v>
      </c>
      <c r="B39" s="17">
        <v>5</v>
      </c>
      <c r="C39" s="17">
        <v>0</v>
      </c>
      <c r="D39" s="17">
        <v>1</v>
      </c>
      <c r="F39" s="39">
        <f t="shared" si="0"/>
        <v>6</v>
      </c>
      <c r="G39" s="40">
        <f t="shared" si="1"/>
        <v>1.4184397163120568</v>
      </c>
      <c r="H39" s="28"/>
      <c r="J39"/>
    </row>
    <row r="40" spans="1:13" ht="12.75" x14ac:dyDescent="0.2">
      <c r="A40" s="41" t="s">
        <v>56</v>
      </c>
      <c r="B40" s="17">
        <v>7</v>
      </c>
      <c r="C40" s="72">
        <v>1</v>
      </c>
      <c r="D40" s="72">
        <v>0</v>
      </c>
      <c r="E40" s="41"/>
      <c r="F40" s="39">
        <f t="shared" si="0"/>
        <v>8</v>
      </c>
      <c r="G40" s="38" t="s">
        <v>11</v>
      </c>
      <c r="J40"/>
    </row>
    <row r="41" spans="1:13" ht="12.75" x14ac:dyDescent="0.2">
      <c r="A41" s="44" t="s">
        <v>20</v>
      </c>
      <c r="B41" s="44">
        <f>SUM(B33:B40)</f>
        <v>287</v>
      </c>
      <c r="C41" s="44">
        <f t="shared" ref="C41:D41" si="2">SUM(C33:C40)</f>
        <v>7</v>
      </c>
      <c r="D41" s="44">
        <f t="shared" si="2"/>
        <v>137</v>
      </c>
      <c r="E41" s="44"/>
      <c r="F41" s="99">
        <f>SUM(F33:F40)</f>
        <v>431</v>
      </c>
      <c r="G41" s="91">
        <f>SUM(G33:G40)</f>
        <v>99.999999999999986</v>
      </c>
      <c r="L41" s="59"/>
      <c r="M41" s="59"/>
    </row>
    <row r="42" spans="1:13" x14ac:dyDescent="0.2">
      <c r="A42" s="47" t="s">
        <v>65</v>
      </c>
    </row>
    <row r="43" spans="1:13" x14ac:dyDescent="0.2">
      <c r="A43" s="47" t="s">
        <v>66</v>
      </c>
    </row>
  </sheetData>
  <mergeCells count="3">
    <mergeCell ref="B7:G7"/>
    <mergeCell ref="B19:G19"/>
    <mergeCell ref="B31:G31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C24" sqref="C24"/>
    </sheetView>
  </sheetViews>
  <sheetFormatPr defaultColWidth="9.140625" defaultRowHeight="12" x14ac:dyDescent="0.2"/>
  <cols>
    <col min="1" max="1" width="24" style="17" customWidth="1"/>
    <col min="2" max="5" width="13.42578125" style="17" customWidth="1"/>
    <col min="6" max="16384" width="9.140625" style="17"/>
  </cols>
  <sheetData>
    <row r="1" spans="1:5" ht="15" customHeight="1" x14ac:dyDescent="0.2">
      <c r="A1" s="16" t="s">
        <v>67</v>
      </c>
    </row>
    <row r="2" spans="1:5" ht="15" customHeight="1" x14ac:dyDescent="0.2">
      <c r="A2" s="16" t="s">
        <v>68</v>
      </c>
    </row>
    <row r="3" spans="1:5" x14ac:dyDescent="0.2">
      <c r="A3" s="30"/>
      <c r="B3" s="28"/>
    </row>
    <row r="4" spans="1:5" ht="19.5" customHeight="1" x14ac:dyDescent="0.2">
      <c r="A4" s="30" t="s">
        <v>69</v>
      </c>
      <c r="B4" s="20">
        <v>2019</v>
      </c>
      <c r="C4" s="20">
        <v>2020</v>
      </c>
      <c r="D4" s="20">
        <v>2021</v>
      </c>
    </row>
    <row r="5" spans="1:5" x14ac:dyDescent="0.2">
      <c r="B5" s="19"/>
      <c r="C5" s="19"/>
      <c r="D5" s="19"/>
    </row>
    <row r="6" spans="1:5" x14ac:dyDescent="0.2">
      <c r="A6" s="17" t="s">
        <v>16</v>
      </c>
      <c r="B6" s="28">
        <v>7.9</v>
      </c>
      <c r="C6" s="28">
        <v>7.57</v>
      </c>
      <c r="D6" s="28">
        <v>7.47</v>
      </c>
    </row>
    <row r="7" spans="1:5" x14ac:dyDescent="0.2">
      <c r="A7" s="17" t="s">
        <v>18</v>
      </c>
      <c r="B7" s="57">
        <v>8.4</v>
      </c>
      <c r="C7" s="57">
        <v>6.41</v>
      </c>
      <c r="D7" s="57">
        <v>3.31</v>
      </c>
    </row>
    <row r="8" spans="1:5" x14ac:dyDescent="0.2">
      <c r="A8" s="19" t="s">
        <v>19</v>
      </c>
      <c r="B8" s="19">
        <v>6.2</v>
      </c>
      <c r="C8" s="57">
        <v>5.56</v>
      </c>
      <c r="D8" s="57">
        <v>6.5</v>
      </c>
      <c r="E8" s="28"/>
    </row>
    <row r="9" spans="1:5" x14ac:dyDescent="0.2">
      <c r="A9" s="44" t="s">
        <v>20</v>
      </c>
      <c r="B9" s="45">
        <v>7.3</v>
      </c>
      <c r="C9" s="45">
        <v>6.8</v>
      </c>
      <c r="D9" s="45">
        <v>7.09</v>
      </c>
    </row>
  </sheetData>
  <printOptions horizontalCentered="1" verticalCentered="1"/>
  <pageMargins left="1.7716535433070868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I15" sqref="I15"/>
    </sheetView>
  </sheetViews>
  <sheetFormatPr defaultColWidth="9.140625" defaultRowHeight="12" x14ac:dyDescent="0.2"/>
  <cols>
    <col min="1" max="1" width="22" style="17" customWidth="1"/>
    <col min="2" max="4" width="16.42578125" style="17" customWidth="1"/>
    <col min="5" max="16384" width="9.140625" style="17"/>
  </cols>
  <sheetData>
    <row r="1" spans="1:4" ht="13.5" customHeight="1" x14ac:dyDescent="0.2">
      <c r="A1" s="100" t="s">
        <v>70</v>
      </c>
    </row>
    <row r="2" spans="1:4" x14ac:dyDescent="0.2">
      <c r="B2" s="28"/>
      <c r="C2" s="28"/>
      <c r="D2" s="28"/>
    </row>
    <row r="3" spans="1:4" ht="12.6" customHeight="1" x14ac:dyDescent="0.2">
      <c r="A3" s="101"/>
      <c r="B3" s="102" t="s">
        <v>71</v>
      </c>
      <c r="C3" s="102"/>
      <c r="D3" s="103" t="s">
        <v>72</v>
      </c>
    </row>
    <row r="4" spans="1:4" ht="15" customHeight="1" x14ac:dyDescent="0.2">
      <c r="A4" s="104" t="s">
        <v>73</v>
      </c>
      <c r="B4" s="105" t="s">
        <v>74</v>
      </c>
      <c r="C4" s="105" t="s">
        <v>75</v>
      </c>
      <c r="D4" s="105" t="s">
        <v>20</v>
      </c>
    </row>
    <row r="5" spans="1:4" ht="7.5" customHeight="1" x14ac:dyDescent="0.2"/>
    <row r="6" spans="1:4" x14ac:dyDescent="0.2">
      <c r="B6" s="396" t="s">
        <v>28</v>
      </c>
      <c r="C6" s="396"/>
      <c r="D6" s="396"/>
    </row>
    <row r="7" spans="1:4" ht="8.25" customHeight="1" x14ac:dyDescent="0.2">
      <c r="B7" s="28"/>
      <c r="C7" s="28"/>
      <c r="D7" s="28"/>
    </row>
    <row r="8" spans="1:4" x14ac:dyDescent="0.2">
      <c r="A8" s="106" t="s">
        <v>76</v>
      </c>
      <c r="B8" s="107">
        <v>25</v>
      </c>
      <c r="C8" s="107">
        <v>32</v>
      </c>
      <c r="D8" s="107">
        <v>57</v>
      </c>
    </row>
    <row r="9" spans="1:4" x14ac:dyDescent="0.2">
      <c r="A9" s="108" t="s">
        <v>77</v>
      </c>
      <c r="B9" s="107">
        <v>7</v>
      </c>
      <c r="C9" s="107">
        <v>2</v>
      </c>
      <c r="D9" s="107">
        <v>9</v>
      </c>
    </row>
    <row r="10" spans="1:4" x14ac:dyDescent="0.2">
      <c r="A10" s="109" t="s">
        <v>78</v>
      </c>
      <c r="B10" s="107">
        <v>0</v>
      </c>
      <c r="C10" s="107">
        <v>0</v>
      </c>
      <c r="D10" s="107">
        <v>0</v>
      </c>
    </row>
    <row r="11" spans="1:4" x14ac:dyDescent="0.2">
      <c r="A11" s="107" t="s">
        <v>79</v>
      </c>
      <c r="B11" s="107">
        <v>1</v>
      </c>
      <c r="C11" s="107">
        <v>0</v>
      </c>
      <c r="D11" s="107">
        <v>1</v>
      </c>
    </row>
    <row r="12" spans="1:4" x14ac:dyDescent="0.2">
      <c r="A12" s="110" t="s">
        <v>20</v>
      </c>
      <c r="B12" s="78">
        <v>33</v>
      </c>
      <c r="C12" s="78">
        <v>34</v>
      </c>
      <c r="D12" s="78">
        <v>67</v>
      </c>
    </row>
    <row r="13" spans="1:4" ht="9.75" customHeight="1" x14ac:dyDescent="0.2"/>
    <row r="14" spans="1:4" ht="12" customHeight="1" x14ac:dyDescent="0.2">
      <c r="B14" s="396" t="s">
        <v>35</v>
      </c>
      <c r="C14" s="396"/>
      <c r="D14" s="396"/>
    </row>
    <row r="15" spans="1:4" ht="7.5" customHeight="1" x14ac:dyDescent="0.2">
      <c r="B15" s="28"/>
      <c r="C15" s="28"/>
      <c r="D15" s="28"/>
    </row>
    <row r="16" spans="1:4" x14ac:dyDescent="0.2">
      <c r="A16" s="106" t="s">
        <v>76</v>
      </c>
      <c r="B16" s="107">
        <v>18</v>
      </c>
      <c r="C16" s="107">
        <v>14</v>
      </c>
      <c r="D16" s="107">
        <f>SUM(B16:C16)</f>
        <v>32</v>
      </c>
    </row>
    <row r="17" spans="1:8" x14ac:dyDescent="0.2">
      <c r="A17" s="108" t="s">
        <v>77</v>
      </c>
      <c r="B17" s="107">
        <v>3</v>
      </c>
      <c r="C17" s="107">
        <v>0</v>
      </c>
      <c r="D17" s="107">
        <f t="shared" ref="D17:D19" si="0">SUM(B17:C17)</f>
        <v>3</v>
      </c>
    </row>
    <row r="18" spans="1:8" x14ac:dyDescent="0.2">
      <c r="A18" s="107" t="s">
        <v>78</v>
      </c>
      <c r="B18" s="107">
        <v>1</v>
      </c>
      <c r="C18" s="107">
        <v>0</v>
      </c>
      <c r="D18" s="107">
        <f t="shared" si="0"/>
        <v>1</v>
      </c>
    </row>
    <row r="19" spans="1:8" x14ac:dyDescent="0.2">
      <c r="A19" s="107" t="s">
        <v>79</v>
      </c>
      <c r="B19" s="107">
        <v>0</v>
      </c>
      <c r="C19" s="107">
        <v>0</v>
      </c>
      <c r="D19" s="107">
        <f t="shared" si="0"/>
        <v>0</v>
      </c>
    </row>
    <row r="20" spans="1:8" x14ac:dyDescent="0.2">
      <c r="A20" s="110" t="s">
        <v>20</v>
      </c>
      <c r="B20" s="78">
        <f>SUM(B16:B19)</f>
        <v>22</v>
      </c>
      <c r="C20" s="78">
        <f t="shared" ref="C20:D20" si="1">SUM(C16:C19)</f>
        <v>14</v>
      </c>
      <c r="D20" s="78">
        <f t="shared" si="1"/>
        <v>36</v>
      </c>
    </row>
    <row r="21" spans="1:8" ht="6.75" customHeight="1" x14ac:dyDescent="0.2"/>
    <row r="22" spans="1:8" x14ac:dyDescent="0.2">
      <c r="B22" s="396" t="s">
        <v>36</v>
      </c>
      <c r="C22" s="396"/>
      <c r="D22" s="396"/>
    </row>
    <row r="23" spans="1:8" ht="6" customHeight="1" x14ac:dyDescent="0.2">
      <c r="B23" s="28"/>
      <c r="C23" s="28"/>
      <c r="D23" s="28"/>
    </row>
    <row r="24" spans="1:8" ht="12.75" x14ac:dyDescent="0.2">
      <c r="A24" s="106" t="s">
        <v>76</v>
      </c>
      <c r="B24" s="107">
        <v>23</v>
      </c>
      <c r="C24" s="107">
        <v>23</v>
      </c>
      <c r="D24" s="107">
        <f>SUM(B24:C24)</f>
        <v>46</v>
      </c>
      <c r="G24"/>
      <c r="H24" s="59"/>
    </row>
    <row r="25" spans="1:8" ht="12.75" x14ac:dyDescent="0.2">
      <c r="A25" s="108" t="s">
        <v>77</v>
      </c>
      <c r="B25" s="107">
        <v>4</v>
      </c>
      <c r="C25" s="107">
        <v>3</v>
      </c>
      <c r="D25" s="107">
        <f t="shared" ref="D25:D27" si="2">SUM(B25:C25)</f>
        <v>7</v>
      </c>
      <c r="G25"/>
      <c r="H25" s="59"/>
    </row>
    <row r="26" spans="1:8" ht="12.75" x14ac:dyDescent="0.2">
      <c r="A26" s="109" t="s">
        <v>78</v>
      </c>
      <c r="B26" s="107">
        <v>1</v>
      </c>
      <c r="C26" s="107">
        <v>1</v>
      </c>
      <c r="D26" s="107">
        <f t="shared" si="2"/>
        <v>2</v>
      </c>
      <c r="G26"/>
      <c r="H26" s="59"/>
    </row>
    <row r="27" spans="1:8" x14ac:dyDescent="0.2">
      <c r="A27" s="109" t="s">
        <v>79</v>
      </c>
      <c r="B27" s="107">
        <v>0</v>
      </c>
      <c r="C27" s="107">
        <v>0</v>
      </c>
      <c r="D27" s="107">
        <f t="shared" si="2"/>
        <v>0</v>
      </c>
    </row>
    <row r="28" spans="1:8" x14ac:dyDescent="0.2">
      <c r="A28" s="111" t="s">
        <v>20</v>
      </c>
      <c r="B28" s="44">
        <f>SUM(B24:B27)</f>
        <v>28</v>
      </c>
      <c r="C28" s="44">
        <f t="shared" ref="C28:D28" si="3">SUM(C24:C27)</f>
        <v>27</v>
      </c>
      <c r="D28" s="44">
        <f t="shared" si="3"/>
        <v>55</v>
      </c>
      <c r="F28" s="28"/>
      <c r="G28" s="28"/>
      <c r="H28" s="28"/>
    </row>
    <row r="30" spans="1:8" ht="13.35" customHeight="1" x14ac:dyDescent="0.2"/>
  </sheetData>
  <mergeCells count="3">
    <mergeCell ref="B6:D6"/>
    <mergeCell ref="B14:D14"/>
    <mergeCell ref="B22:D22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H22" sqref="H22"/>
    </sheetView>
  </sheetViews>
  <sheetFormatPr defaultColWidth="9.140625" defaultRowHeight="12" x14ac:dyDescent="0.2"/>
  <cols>
    <col min="1" max="1" width="31.85546875" style="17" customWidth="1"/>
    <col min="2" max="3" width="12.42578125" style="17" customWidth="1"/>
    <col min="4" max="4" width="0.85546875" style="17" customWidth="1"/>
    <col min="5" max="6" width="12.42578125" style="17" customWidth="1"/>
    <col min="7" max="7" width="9.140625" style="17"/>
    <col min="8" max="8" width="32.140625" style="17" customWidth="1"/>
    <col min="9" max="16384" width="9.140625" style="17"/>
  </cols>
  <sheetData>
    <row r="1" spans="1:7" ht="13.5" customHeight="1" x14ac:dyDescent="0.2">
      <c r="A1" s="401" t="s">
        <v>80</v>
      </c>
      <c r="B1" s="402"/>
      <c r="C1" s="402"/>
      <c r="D1" s="402"/>
      <c r="E1" s="402"/>
      <c r="F1" s="402"/>
    </row>
    <row r="2" spans="1:7" x14ac:dyDescent="0.2">
      <c r="A2" s="64"/>
      <c r="B2" s="64"/>
      <c r="C2" s="64"/>
      <c r="D2" s="64"/>
      <c r="E2" s="64"/>
      <c r="F2" s="64"/>
    </row>
    <row r="3" spans="1:7" ht="16.5" customHeight="1" x14ac:dyDescent="0.2">
      <c r="A3" s="33"/>
      <c r="B3" s="62" t="s">
        <v>23</v>
      </c>
      <c r="C3" s="63"/>
      <c r="D3" s="63"/>
      <c r="E3" s="62" t="s">
        <v>24</v>
      </c>
      <c r="F3" s="63"/>
    </row>
    <row r="4" spans="1:7" ht="16.5" customHeight="1" x14ac:dyDescent="0.2">
      <c r="A4" s="30" t="s">
        <v>81</v>
      </c>
      <c r="B4" s="21" t="s">
        <v>26</v>
      </c>
      <c r="C4" s="21" t="s">
        <v>27</v>
      </c>
      <c r="D4" s="32"/>
      <c r="E4" s="21" t="s">
        <v>26</v>
      </c>
      <c r="F4" s="21" t="s">
        <v>27</v>
      </c>
    </row>
    <row r="5" spans="1:7" ht="7.5" customHeight="1" x14ac:dyDescent="0.2"/>
    <row r="6" spans="1:7" ht="12" customHeight="1" x14ac:dyDescent="0.2">
      <c r="B6" s="394" t="s">
        <v>28</v>
      </c>
      <c r="C6" s="394"/>
      <c r="D6" s="394"/>
      <c r="E6" s="394"/>
      <c r="F6" s="394"/>
    </row>
    <row r="7" spans="1:7" ht="8.25" customHeight="1" x14ac:dyDescent="0.2">
      <c r="A7" s="16"/>
      <c r="B7" s="65"/>
      <c r="C7" s="65"/>
      <c r="D7" s="65"/>
      <c r="E7" s="65"/>
      <c r="F7" s="65"/>
    </row>
    <row r="8" spans="1:7" x14ac:dyDescent="0.2">
      <c r="A8" s="112" t="s">
        <v>82</v>
      </c>
      <c r="B8" s="19">
        <v>1</v>
      </c>
      <c r="C8" s="19">
        <v>1</v>
      </c>
      <c r="E8" s="28">
        <v>0.25188916876574308</v>
      </c>
      <c r="F8" s="28">
        <v>0.25510204081632654</v>
      </c>
      <c r="G8" s="19"/>
    </row>
    <row r="9" spans="1:7" x14ac:dyDescent="0.2">
      <c r="A9" s="112" t="s">
        <v>83</v>
      </c>
      <c r="B9" s="19">
        <v>60</v>
      </c>
      <c r="C9" s="19">
        <v>29</v>
      </c>
      <c r="E9" s="28">
        <v>15.113350125944585</v>
      </c>
      <c r="F9" s="28">
        <v>7.3979591836734695</v>
      </c>
      <c r="G9" s="19"/>
    </row>
    <row r="10" spans="1:7" x14ac:dyDescent="0.2">
      <c r="A10" s="112" t="s">
        <v>84</v>
      </c>
      <c r="B10" s="19">
        <v>163</v>
      </c>
      <c r="C10" s="19">
        <v>129</v>
      </c>
      <c r="E10" s="28">
        <v>41.057934508816118</v>
      </c>
      <c r="F10" s="28">
        <v>32.908163265306122</v>
      </c>
      <c r="G10" s="19"/>
    </row>
    <row r="11" spans="1:7" x14ac:dyDescent="0.2">
      <c r="A11" s="107" t="s">
        <v>85</v>
      </c>
      <c r="B11" s="19">
        <v>8</v>
      </c>
      <c r="C11" s="19">
        <v>19</v>
      </c>
      <c r="E11" s="28">
        <v>2.0151133501259446</v>
      </c>
      <c r="F11" s="28">
        <v>4.8469387755102042</v>
      </c>
      <c r="G11" s="19"/>
    </row>
    <row r="12" spans="1:7" x14ac:dyDescent="0.2">
      <c r="A12" s="17" t="s">
        <v>86</v>
      </c>
      <c r="B12" s="19">
        <v>154</v>
      </c>
      <c r="C12" s="19">
        <v>197</v>
      </c>
      <c r="E12" s="28">
        <v>38.790931989924431</v>
      </c>
      <c r="F12" s="28">
        <v>50.255102040816325</v>
      </c>
      <c r="G12" s="19"/>
    </row>
    <row r="13" spans="1:7" x14ac:dyDescent="0.2">
      <c r="A13" s="17" t="s">
        <v>87</v>
      </c>
      <c r="B13" s="19">
        <v>11</v>
      </c>
      <c r="C13" s="19">
        <v>17</v>
      </c>
      <c r="E13" s="28">
        <v>2.770780856423174</v>
      </c>
      <c r="F13" s="28">
        <v>4.3367346938775508</v>
      </c>
      <c r="G13" s="19"/>
    </row>
    <row r="14" spans="1:7" x14ac:dyDescent="0.2">
      <c r="A14" s="41" t="s">
        <v>88</v>
      </c>
      <c r="B14" s="41">
        <v>39</v>
      </c>
      <c r="C14" s="41">
        <v>44</v>
      </c>
      <c r="D14" s="39"/>
      <c r="E14" s="113" t="s">
        <v>11</v>
      </c>
      <c r="F14" s="113" t="s">
        <v>11</v>
      </c>
      <c r="G14" s="19"/>
    </row>
    <row r="15" spans="1:7" x14ac:dyDescent="0.2">
      <c r="A15" s="78" t="s">
        <v>20</v>
      </c>
      <c r="B15" s="78">
        <v>436</v>
      </c>
      <c r="C15" s="78">
        <v>436</v>
      </c>
      <c r="D15" s="78"/>
      <c r="E15" s="114">
        <v>100</v>
      </c>
      <c r="F15" s="114">
        <v>99.999999999999986</v>
      </c>
      <c r="G15" s="19"/>
    </row>
    <row r="16" spans="1:7" ht="7.5" customHeight="1" x14ac:dyDescent="0.2"/>
    <row r="17" spans="1:9" ht="12" customHeight="1" x14ac:dyDescent="0.2">
      <c r="B17" s="394" t="s">
        <v>35</v>
      </c>
      <c r="C17" s="394"/>
      <c r="D17" s="394"/>
      <c r="E17" s="394"/>
      <c r="F17" s="394"/>
    </row>
    <row r="18" spans="1:9" ht="7.5" customHeight="1" x14ac:dyDescent="0.2">
      <c r="A18" s="16"/>
      <c r="B18" s="64"/>
      <c r="C18" s="64"/>
      <c r="D18" s="64"/>
      <c r="E18" s="64"/>
      <c r="F18" s="64"/>
    </row>
    <row r="19" spans="1:9" ht="12" customHeight="1" x14ac:dyDescent="0.2">
      <c r="A19" s="112" t="s">
        <v>82</v>
      </c>
      <c r="B19" s="19">
        <v>0</v>
      </c>
      <c r="C19" s="19">
        <v>0</v>
      </c>
      <c r="E19" s="28">
        <v>0</v>
      </c>
      <c r="F19" s="28">
        <v>0</v>
      </c>
    </row>
    <row r="20" spans="1:9" ht="12" customHeight="1" x14ac:dyDescent="0.2">
      <c r="A20" s="112" t="s">
        <v>83</v>
      </c>
      <c r="B20" s="19">
        <v>32</v>
      </c>
      <c r="C20" s="19">
        <v>10</v>
      </c>
      <c r="E20" s="28">
        <v>12.8</v>
      </c>
      <c r="F20" s="28">
        <v>4.0160642570281126</v>
      </c>
    </row>
    <row r="21" spans="1:9" ht="12" customHeight="1" x14ac:dyDescent="0.2">
      <c r="A21" s="112" t="s">
        <v>84</v>
      </c>
      <c r="B21" s="19">
        <v>128</v>
      </c>
      <c r="C21" s="19">
        <v>94</v>
      </c>
      <c r="E21" s="28">
        <v>51.2</v>
      </c>
      <c r="F21" s="28">
        <v>37.751004016064257</v>
      </c>
    </row>
    <row r="22" spans="1:9" ht="12" customHeight="1" x14ac:dyDescent="0.2">
      <c r="A22" s="107" t="s">
        <v>85</v>
      </c>
      <c r="B22" s="19">
        <v>4</v>
      </c>
      <c r="C22" s="19">
        <v>9</v>
      </c>
      <c r="E22" s="28">
        <v>1.6</v>
      </c>
      <c r="F22" s="28">
        <v>3.6144578313253009</v>
      </c>
    </row>
    <row r="23" spans="1:9" ht="12" customHeight="1" x14ac:dyDescent="0.2">
      <c r="A23" s="17" t="s">
        <v>86</v>
      </c>
      <c r="B23" s="19">
        <v>76</v>
      </c>
      <c r="C23" s="19">
        <v>129</v>
      </c>
      <c r="E23" s="28">
        <v>30.4</v>
      </c>
      <c r="F23" s="28">
        <v>51.807228915662648</v>
      </c>
    </row>
    <row r="24" spans="1:9" ht="12" customHeight="1" x14ac:dyDescent="0.2">
      <c r="A24" s="17" t="s">
        <v>87</v>
      </c>
      <c r="B24" s="19">
        <v>10</v>
      </c>
      <c r="C24" s="19">
        <v>7</v>
      </c>
      <c r="E24" s="28">
        <v>4</v>
      </c>
      <c r="F24" s="28">
        <v>2.8112449799196786</v>
      </c>
    </row>
    <row r="25" spans="1:9" ht="12" customHeight="1" x14ac:dyDescent="0.2">
      <c r="A25" s="41" t="s">
        <v>88</v>
      </c>
      <c r="B25" s="41">
        <v>100</v>
      </c>
      <c r="C25" s="41">
        <v>101</v>
      </c>
      <c r="D25" s="39"/>
      <c r="E25" s="113" t="s">
        <v>11</v>
      </c>
      <c r="F25" s="113" t="s">
        <v>11</v>
      </c>
    </row>
    <row r="26" spans="1:9" ht="12" customHeight="1" x14ac:dyDescent="0.2">
      <c r="A26" s="78" t="s">
        <v>20</v>
      </c>
      <c r="B26" s="78">
        <v>350</v>
      </c>
      <c r="C26" s="78">
        <v>350</v>
      </c>
      <c r="D26" s="78"/>
      <c r="E26" s="114">
        <v>100</v>
      </c>
      <c r="F26" s="114">
        <v>99.999999999999986</v>
      </c>
    </row>
    <row r="27" spans="1:9" ht="6" customHeight="1" x14ac:dyDescent="0.2"/>
    <row r="28" spans="1:9" x14ac:dyDescent="0.2">
      <c r="B28" s="394" t="s">
        <v>36</v>
      </c>
      <c r="C28" s="394"/>
      <c r="D28" s="394"/>
      <c r="E28" s="394"/>
      <c r="F28" s="394"/>
    </row>
    <row r="29" spans="1:9" ht="6" customHeight="1" x14ac:dyDescent="0.2">
      <c r="A29" s="16"/>
      <c r="B29" s="64"/>
      <c r="C29" s="64"/>
      <c r="D29" s="64"/>
      <c r="E29" s="64"/>
      <c r="F29" s="64"/>
    </row>
    <row r="30" spans="1:9" ht="12.75" x14ac:dyDescent="0.2">
      <c r="A30" s="112" t="s">
        <v>82</v>
      </c>
      <c r="B30" s="19">
        <v>0</v>
      </c>
      <c r="C30" s="19">
        <v>1</v>
      </c>
      <c r="E30" s="28">
        <f>B30/($B$37-$B$36)*100</f>
        <v>0</v>
      </c>
      <c r="F30" s="28">
        <f>C30/($C$37-$C$36)*100</f>
        <v>0.26809651474530832</v>
      </c>
      <c r="H30"/>
      <c r="I30" s="59"/>
    </row>
    <row r="31" spans="1:9" ht="12.75" x14ac:dyDescent="0.2">
      <c r="A31" s="112" t="s">
        <v>83</v>
      </c>
      <c r="B31" s="19">
        <v>44</v>
      </c>
      <c r="C31" s="19">
        <v>17</v>
      </c>
      <c r="E31" s="28">
        <f t="shared" ref="E31:E35" si="0">B31/($B$37-$B$36)*100</f>
        <v>11.488250652741515</v>
      </c>
      <c r="F31" s="28">
        <f t="shared" ref="F31:F35" si="1">C31/($C$37-$C$36)*100</f>
        <v>4.5576407506702417</v>
      </c>
      <c r="H31"/>
      <c r="I31" s="59"/>
    </row>
    <row r="32" spans="1:9" ht="12.75" x14ac:dyDescent="0.2">
      <c r="A32" s="112" t="s">
        <v>84</v>
      </c>
      <c r="B32" s="19">
        <v>174</v>
      </c>
      <c r="C32" s="19">
        <v>116</v>
      </c>
      <c r="E32" s="28">
        <f>B32/($B$37-$B$36)*100</f>
        <v>45.430809399477809</v>
      </c>
      <c r="F32" s="28">
        <f>C32/($C$37-$C$36)*100</f>
        <v>31.099195710455763</v>
      </c>
      <c r="H32"/>
      <c r="I32" s="59"/>
    </row>
    <row r="33" spans="1:9" ht="12.75" x14ac:dyDescent="0.2">
      <c r="A33" s="107" t="s">
        <v>85</v>
      </c>
      <c r="B33" s="19">
        <v>16</v>
      </c>
      <c r="C33" s="19">
        <v>22</v>
      </c>
      <c r="E33" s="28">
        <f t="shared" si="0"/>
        <v>4.1775456919060057</v>
      </c>
      <c r="F33" s="28">
        <f t="shared" si="1"/>
        <v>5.8981233243967823</v>
      </c>
      <c r="H33"/>
      <c r="I33" s="59"/>
    </row>
    <row r="34" spans="1:9" ht="12.75" x14ac:dyDescent="0.2">
      <c r="A34" s="17" t="s">
        <v>86</v>
      </c>
      <c r="B34" s="19">
        <v>142</v>
      </c>
      <c r="C34" s="19">
        <v>189</v>
      </c>
      <c r="E34" s="28">
        <f t="shared" si="0"/>
        <v>37.075718015665799</v>
      </c>
      <c r="F34" s="28">
        <f t="shared" si="1"/>
        <v>50.670241286863273</v>
      </c>
      <c r="H34"/>
      <c r="I34" s="59"/>
    </row>
    <row r="35" spans="1:9" ht="12.75" x14ac:dyDescent="0.2">
      <c r="A35" s="17" t="s">
        <v>87</v>
      </c>
      <c r="B35" s="19">
        <v>7</v>
      </c>
      <c r="C35" s="19">
        <v>28</v>
      </c>
      <c r="E35" s="28">
        <f t="shared" si="0"/>
        <v>1.8276762402088773</v>
      </c>
      <c r="F35" s="28">
        <f t="shared" si="1"/>
        <v>7.5067024128686324</v>
      </c>
      <c r="H35"/>
      <c r="I35" s="59"/>
    </row>
    <row r="36" spans="1:9" ht="12.75" x14ac:dyDescent="0.2">
      <c r="A36" s="41" t="s">
        <v>88</v>
      </c>
      <c r="B36" s="41">
        <v>48</v>
      </c>
      <c r="C36" s="41">
        <v>58</v>
      </c>
      <c r="D36" s="39"/>
      <c r="E36" s="113" t="s">
        <v>11</v>
      </c>
      <c r="F36" s="113" t="s">
        <v>11</v>
      </c>
      <c r="H36"/>
      <c r="I36" s="59"/>
    </row>
    <row r="37" spans="1:9" ht="12.75" x14ac:dyDescent="0.2">
      <c r="A37" s="44" t="s">
        <v>20</v>
      </c>
      <c r="B37" s="44">
        <f>SUM(B30:B36)</f>
        <v>431</v>
      </c>
      <c r="C37" s="44">
        <f>SUM(C30:C36)</f>
        <v>431</v>
      </c>
      <c r="D37" s="44"/>
      <c r="E37" s="45">
        <v>100</v>
      </c>
      <c r="F37" s="45">
        <v>99.999999999999986</v>
      </c>
      <c r="H37"/>
      <c r="I37" s="59"/>
    </row>
    <row r="38" spans="1:9" ht="12.75" x14ac:dyDescent="0.2">
      <c r="H38"/>
      <c r="I38" s="59"/>
    </row>
    <row r="39" spans="1:9" ht="12.75" x14ac:dyDescent="0.2">
      <c r="H39"/>
      <c r="I39" s="59"/>
    </row>
    <row r="40" spans="1:9" ht="12.75" x14ac:dyDescent="0.2">
      <c r="H40"/>
      <c r="I40" s="59"/>
    </row>
    <row r="41" spans="1:9" ht="12.75" x14ac:dyDescent="0.2">
      <c r="H41"/>
      <c r="I41" s="59"/>
    </row>
  </sheetData>
  <mergeCells count="4">
    <mergeCell ref="B6:F6"/>
    <mergeCell ref="B17:F17"/>
    <mergeCell ref="B28:F28"/>
    <mergeCell ref="A1:F1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Normal="100" workbookViewId="0">
      <selection activeCell="I7" sqref="I7"/>
    </sheetView>
  </sheetViews>
  <sheetFormatPr defaultColWidth="9.140625" defaultRowHeight="12" x14ac:dyDescent="0.2"/>
  <cols>
    <col min="1" max="1" width="31.7109375" style="17" customWidth="1"/>
    <col min="2" max="3" width="12.7109375" style="17" customWidth="1"/>
    <col min="4" max="4" width="0.85546875" style="17" customWidth="1"/>
    <col min="5" max="6" width="12.7109375" style="17" customWidth="1"/>
    <col min="7" max="16384" width="9.140625" style="17"/>
  </cols>
  <sheetData>
    <row r="1" spans="1:6" ht="16.5" customHeight="1" x14ac:dyDescent="0.2">
      <c r="A1" s="16" t="s">
        <v>247</v>
      </c>
      <c r="B1" s="37"/>
      <c r="C1" s="37"/>
      <c r="D1" s="37"/>
      <c r="E1" s="37"/>
      <c r="F1" s="37"/>
    </row>
    <row r="3" spans="1:6" ht="16.5" customHeight="1" x14ac:dyDescent="0.2">
      <c r="A3" s="33"/>
      <c r="B3" s="62" t="s">
        <v>23</v>
      </c>
      <c r="C3" s="63"/>
      <c r="D3" s="63"/>
      <c r="E3" s="62" t="s">
        <v>24</v>
      </c>
      <c r="F3" s="63"/>
    </row>
    <row r="4" spans="1:6" ht="16.5" customHeight="1" x14ac:dyDescent="0.2">
      <c r="A4" s="30" t="s">
        <v>89</v>
      </c>
      <c r="B4" s="21" t="s">
        <v>26</v>
      </c>
      <c r="C4" s="21" t="s">
        <v>27</v>
      </c>
      <c r="D4" s="32"/>
      <c r="E4" s="21" t="s">
        <v>26</v>
      </c>
      <c r="F4" s="21" t="s">
        <v>27</v>
      </c>
    </row>
    <row r="5" spans="1:6" ht="9" customHeight="1" x14ac:dyDescent="0.2"/>
    <row r="6" spans="1:6" x14ac:dyDescent="0.2">
      <c r="A6" s="16"/>
      <c r="B6" s="397" t="s">
        <v>28</v>
      </c>
      <c r="C6" s="397"/>
      <c r="D6" s="397"/>
      <c r="E6" s="397"/>
      <c r="F6" s="397"/>
    </row>
    <row r="7" spans="1:6" ht="8.25" customHeight="1" x14ac:dyDescent="0.2"/>
    <row r="8" spans="1:6" x14ac:dyDescent="0.2">
      <c r="A8" s="107" t="s">
        <v>90</v>
      </c>
      <c r="B8" s="19">
        <v>101</v>
      </c>
      <c r="C8" s="19">
        <v>111</v>
      </c>
      <c r="D8" s="19"/>
      <c r="E8" s="57">
        <v>24.815724815724817</v>
      </c>
      <c r="F8" s="57">
        <v>28.030303030303028</v>
      </c>
    </row>
    <row r="9" spans="1:6" x14ac:dyDescent="0.2">
      <c r="A9" s="107" t="s">
        <v>91</v>
      </c>
      <c r="B9" s="19">
        <v>81</v>
      </c>
      <c r="C9" s="19">
        <v>66</v>
      </c>
      <c r="D9" s="19"/>
      <c r="E9" s="57">
        <v>19.901719901719904</v>
      </c>
      <c r="F9" s="57">
        <v>16.666666666666664</v>
      </c>
    </row>
    <row r="10" spans="1:6" x14ac:dyDescent="0.2">
      <c r="A10" s="107" t="s">
        <v>92</v>
      </c>
      <c r="B10" s="19">
        <v>61</v>
      </c>
      <c r="C10" s="19">
        <v>10</v>
      </c>
      <c r="D10" s="19"/>
      <c r="E10" s="57">
        <v>14.987714987714988</v>
      </c>
      <c r="F10" s="57">
        <v>2.5252525252525251</v>
      </c>
    </row>
    <row r="11" spans="1:6" x14ac:dyDescent="0.2">
      <c r="A11" s="107" t="s">
        <v>93</v>
      </c>
      <c r="B11" s="19">
        <v>25</v>
      </c>
      <c r="C11" s="19">
        <v>7</v>
      </c>
      <c r="D11" s="19"/>
      <c r="E11" s="57">
        <v>6.1425061425061429</v>
      </c>
      <c r="F11" s="57">
        <v>1.7676767676767675</v>
      </c>
    </row>
    <row r="12" spans="1:6" x14ac:dyDescent="0.2">
      <c r="A12" s="107" t="s">
        <v>94</v>
      </c>
      <c r="B12" s="19">
        <v>21</v>
      </c>
      <c r="C12" s="19">
        <v>9</v>
      </c>
      <c r="D12" s="19"/>
      <c r="E12" s="57">
        <v>5.1597051597051591</v>
      </c>
      <c r="F12" s="57">
        <v>2.2727272727272729</v>
      </c>
    </row>
    <row r="13" spans="1:6" x14ac:dyDescent="0.2">
      <c r="A13" s="107" t="s">
        <v>95</v>
      </c>
      <c r="B13" s="19">
        <v>21</v>
      </c>
      <c r="C13" s="19">
        <v>2</v>
      </c>
      <c r="D13" s="19"/>
      <c r="E13" s="57">
        <v>5.1597051597051591</v>
      </c>
      <c r="F13" s="57">
        <v>0.50505050505050508</v>
      </c>
    </row>
    <row r="14" spans="1:6" x14ac:dyDescent="0.2">
      <c r="A14" s="107" t="s">
        <v>96</v>
      </c>
      <c r="B14" s="19">
        <v>21</v>
      </c>
      <c r="C14" s="19">
        <v>61</v>
      </c>
      <c r="D14" s="19"/>
      <c r="E14" s="57">
        <v>5.1597051597051591</v>
      </c>
      <c r="F14" s="57">
        <v>15.404040404040403</v>
      </c>
    </row>
    <row r="15" spans="1:6" x14ac:dyDescent="0.2">
      <c r="A15" s="107" t="s">
        <v>97</v>
      </c>
      <c r="B15" s="19">
        <v>9</v>
      </c>
      <c r="C15" s="19">
        <v>15</v>
      </c>
      <c r="D15" s="19"/>
      <c r="E15" s="57">
        <v>2.2113022113022112</v>
      </c>
      <c r="F15" s="57">
        <v>3.7878787878787881</v>
      </c>
    </row>
    <row r="16" spans="1:6" x14ac:dyDescent="0.2">
      <c r="A16" s="107" t="s">
        <v>98</v>
      </c>
      <c r="B16" s="19">
        <v>9</v>
      </c>
      <c r="C16" s="19">
        <v>9</v>
      </c>
      <c r="D16" s="19"/>
      <c r="E16" s="57">
        <v>2.2113022113022112</v>
      </c>
      <c r="F16" s="57">
        <v>2.2727272727272729</v>
      </c>
    </row>
    <row r="17" spans="1:8" x14ac:dyDescent="0.2">
      <c r="A17" s="107" t="s">
        <v>99</v>
      </c>
      <c r="B17" s="19">
        <v>8</v>
      </c>
      <c r="C17" s="19">
        <v>1</v>
      </c>
      <c r="D17" s="19"/>
      <c r="E17" s="57">
        <v>1.9656019656019657</v>
      </c>
      <c r="F17" s="57">
        <v>0.25252525252525254</v>
      </c>
    </row>
    <row r="18" spans="1:8" x14ac:dyDescent="0.2">
      <c r="A18" s="107" t="s">
        <v>100</v>
      </c>
      <c r="B18" s="19">
        <v>7</v>
      </c>
      <c r="C18" s="19">
        <v>6</v>
      </c>
      <c r="D18" s="19"/>
      <c r="E18" s="57">
        <v>1.7199017199017199</v>
      </c>
      <c r="F18" s="57">
        <v>1.5151515151515151</v>
      </c>
    </row>
    <row r="19" spans="1:8" x14ac:dyDescent="0.2">
      <c r="A19" s="107" t="s">
        <v>101</v>
      </c>
      <c r="B19" s="19">
        <v>3</v>
      </c>
      <c r="C19" s="19">
        <v>14</v>
      </c>
      <c r="D19" s="19"/>
      <c r="E19" s="57">
        <v>0.73710073710073709</v>
      </c>
      <c r="F19" s="57">
        <v>3.535353535353535</v>
      </c>
    </row>
    <row r="20" spans="1:8" x14ac:dyDescent="0.2">
      <c r="A20" s="107" t="s">
        <v>102</v>
      </c>
      <c r="B20" s="19">
        <v>3</v>
      </c>
      <c r="C20" s="19">
        <v>0</v>
      </c>
      <c r="D20" s="19"/>
      <c r="E20" s="57">
        <v>0.73710073710073709</v>
      </c>
      <c r="F20" s="57">
        <v>0</v>
      </c>
    </row>
    <row r="21" spans="1:8" x14ac:dyDescent="0.2">
      <c r="A21" s="107" t="s">
        <v>103</v>
      </c>
      <c r="B21" s="19">
        <v>2</v>
      </c>
      <c r="C21" s="19">
        <v>2</v>
      </c>
      <c r="D21" s="19"/>
      <c r="E21" s="57">
        <v>0.49140049140049141</v>
      </c>
      <c r="F21" s="57">
        <v>0.50505050505050508</v>
      </c>
    </row>
    <row r="22" spans="1:8" x14ac:dyDescent="0.2">
      <c r="A22" s="107" t="s">
        <v>104</v>
      </c>
      <c r="B22" s="19">
        <v>1</v>
      </c>
      <c r="C22" s="19">
        <v>13</v>
      </c>
      <c r="D22" s="19"/>
      <c r="E22" s="57">
        <v>0.24570024570024571</v>
      </c>
      <c r="F22" s="57">
        <v>3.2828282828282833</v>
      </c>
    </row>
    <row r="23" spans="1:8" x14ac:dyDescent="0.2">
      <c r="A23" s="107" t="s">
        <v>105</v>
      </c>
      <c r="B23" s="19">
        <v>0</v>
      </c>
      <c r="C23" s="19">
        <v>31</v>
      </c>
      <c r="D23" s="19"/>
      <c r="E23" s="57">
        <v>0</v>
      </c>
      <c r="F23" s="57">
        <v>7.8282828282828287</v>
      </c>
    </row>
    <row r="24" spans="1:8" x14ac:dyDescent="0.2">
      <c r="A24" s="107" t="s">
        <v>106</v>
      </c>
      <c r="B24" s="19">
        <v>34</v>
      </c>
      <c r="C24" s="19">
        <v>39</v>
      </c>
      <c r="D24" s="19"/>
      <c r="E24" s="57">
        <v>8.3538083538083541</v>
      </c>
      <c r="F24" s="57">
        <v>9.8484848484848477</v>
      </c>
    </row>
    <row r="25" spans="1:8" x14ac:dyDescent="0.2">
      <c r="A25" s="115" t="s">
        <v>88</v>
      </c>
      <c r="B25" s="58">
        <v>29</v>
      </c>
      <c r="C25" s="58">
        <v>40</v>
      </c>
      <c r="D25" s="19"/>
      <c r="E25" s="95" t="s">
        <v>11</v>
      </c>
      <c r="F25" s="95" t="s">
        <v>11</v>
      </c>
    </row>
    <row r="26" spans="1:8" ht="12.6" customHeight="1" x14ac:dyDescent="0.2">
      <c r="A26" s="78" t="s">
        <v>20</v>
      </c>
      <c r="B26" s="78">
        <v>436</v>
      </c>
      <c r="C26" s="78">
        <v>436</v>
      </c>
      <c r="D26" s="78"/>
      <c r="E26" s="114">
        <v>100</v>
      </c>
      <c r="F26" s="114">
        <v>100</v>
      </c>
    </row>
    <row r="27" spans="1:8" ht="5.45" customHeight="1" x14ac:dyDescent="0.2">
      <c r="A27" s="78"/>
      <c r="B27" s="78"/>
      <c r="C27" s="78"/>
      <c r="D27" s="78"/>
      <c r="E27" s="114"/>
      <c r="F27" s="114"/>
    </row>
    <row r="28" spans="1:8" x14ac:dyDescent="0.2">
      <c r="A28" s="60"/>
      <c r="B28" s="395" t="s">
        <v>35</v>
      </c>
      <c r="C28" s="395"/>
      <c r="D28" s="395"/>
      <c r="E28" s="395"/>
      <c r="F28" s="395"/>
    </row>
    <row r="29" spans="1:8" ht="6.75" customHeight="1" x14ac:dyDescent="0.2">
      <c r="A29" s="19"/>
      <c r="B29" s="19"/>
      <c r="C29" s="19"/>
      <c r="D29" s="19"/>
      <c r="E29" s="19"/>
      <c r="F29" s="19"/>
    </row>
    <row r="30" spans="1:8" ht="12.75" x14ac:dyDescent="0.2">
      <c r="A30" s="107" t="s">
        <v>90</v>
      </c>
      <c r="B30" s="19">
        <v>90</v>
      </c>
      <c r="C30" s="19">
        <v>91</v>
      </c>
      <c r="D30" s="19"/>
      <c r="E30" s="57">
        <v>33.582089552238806</v>
      </c>
      <c r="F30" s="57">
        <v>35.968379446640313</v>
      </c>
      <c r="H30"/>
    </row>
    <row r="31" spans="1:8" ht="12.75" x14ac:dyDescent="0.2">
      <c r="A31" s="107" t="s">
        <v>91</v>
      </c>
      <c r="B31" s="19">
        <v>53</v>
      </c>
      <c r="C31" s="19">
        <v>38</v>
      </c>
      <c r="D31" s="19"/>
      <c r="E31" s="57">
        <v>19.901719901719904</v>
      </c>
      <c r="F31" s="57">
        <v>15.019762845849801</v>
      </c>
      <c r="H31"/>
    </row>
    <row r="32" spans="1:8" ht="12.75" x14ac:dyDescent="0.2">
      <c r="A32" s="107" t="s">
        <v>92</v>
      </c>
      <c r="B32" s="19">
        <v>31</v>
      </c>
      <c r="C32" s="19">
        <v>9</v>
      </c>
      <c r="D32" s="19"/>
      <c r="E32" s="57">
        <v>14.987714987714988</v>
      </c>
      <c r="F32" s="57">
        <v>3.5573122529644272</v>
      </c>
      <c r="H32"/>
    </row>
    <row r="33" spans="1:8" ht="12.75" x14ac:dyDescent="0.2">
      <c r="A33" s="107" t="s">
        <v>93</v>
      </c>
      <c r="B33" s="19">
        <v>18</v>
      </c>
      <c r="C33" s="19">
        <v>4</v>
      </c>
      <c r="D33" s="19"/>
      <c r="E33" s="57">
        <v>6.1425061425061429</v>
      </c>
      <c r="F33" s="57">
        <v>1.5810276679841897</v>
      </c>
      <c r="H33"/>
    </row>
    <row r="34" spans="1:8" ht="12.75" x14ac:dyDescent="0.2">
      <c r="A34" s="107" t="s">
        <v>94</v>
      </c>
      <c r="B34" s="19">
        <v>9</v>
      </c>
      <c r="C34" s="19">
        <v>6</v>
      </c>
      <c r="D34" s="19"/>
      <c r="E34" s="57">
        <v>5.1597051597051591</v>
      </c>
      <c r="F34" s="57">
        <v>2.3715415019762842</v>
      </c>
      <c r="H34"/>
    </row>
    <row r="35" spans="1:8" ht="12.75" x14ac:dyDescent="0.2">
      <c r="A35" s="107" t="s">
        <v>95</v>
      </c>
      <c r="B35" s="19">
        <v>6</v>
      </c>
      <c r="C35" s="19">
        <v>0</v>
      </c>
      <c r="D35" s="19"/>
      <c r="E35" s="57">
        <v>5.1597051597051591</v>
      </c>
      <c r="F35" s="57">
        <v>0</v>
      </c>
      <c r="H35"/>
    </row>
    <row r="36" spans="1:8" ht="12.75" x14ac:dyDescent="0.2">
      <c r="A36" s="107" t="s">
        <v>96</v>
      </c>
      <c r="B36" s="19">
        <v>15</v>
      </c>
      <c r="C36" s="19">
        <v>34</v>
      </c>
      <c r="D36" s="19"/>
      <c r="E36" s="57">
        <v>5.1597051597051591</v>
      </c>
      <c r="F36" s="57">
        <v>13.438735177865613</v>
      </c>
      <c r="H36"/>
    </row>
    <row r="37" spans="1:8" ht="12.75" x14ac:dyDescent="0.2">
      <c r="A37" s="107" t="s">
        <v>97</v>
      </c>
      <c r="B37" s="19">
        <v>1</v>
      </c>
      <c r="C37" s="19">
        <v>3</v>
      </c>
      <c r="D37" s="19"/>
      <c r="E37" s="57">
        <v>2.2113022113022112</v>
      </c>
      <c r="F37" s="57">
        <v>1.1857707509881421</v>
      </c>
      <c r="H37"/>
    </row>
    <row r="38" spans="1:8" ht="12.75" x14ac:dyDescent="0.2">
      <c r="A38" s="107" t="s">
        <v>98</v>
      </c>
      <c r="B38" s="19">
        <v>5</v>
      </c>
      <c r="C38" s="19">
        <v>5</v>
      </c>
      <c r="D38" s="19"/>
      <c r="E38" s="57">
        <v>2.2113022113022112</v>
      </c>
      <c r="F38" s="57">
        <v>1.9762845849802373</v>
      </c>
      <c r="H38"/>
    </row>
    <row r="39" spans="1:8" ht="12.75" x14ac:dyDescent="0.2">
      <c r="A39" s="107" t="s">
        <v>99</v>
      </c>
      <c r="B39" s="19">
        <v>8</v>
      </c>
      <c r="C39" s="19">
        <v>0</v>
      </c>
      <c r="D39" s="19"/>
      <c r="E39" s="57">
        <v>1.9656019656019657</v>
      </c>
      <c r="F39" s="57">
        <v>0</v>
      </c>
      <c r="H39"/>
    </row>
    <row r="40" spans="1:8" ht="12.75" x14ac:dyDescent="0.2">
      <c r="A40" s="107" t="s">
        <v>100</v>
      </c>
      <c r="B40" s="19">
        <v>5</v>
      </c>
      <c r="C40" s="19">
        <v>4</v>
      </c>
      <c r="D40" s="19"/>
      <c r="E40" s="57">
        <v>1.7199017199017199</v>
      </c>
      <c r="F40" s="57">
        <v>1.5810276679841897</v>
      </c>
      <c r="H40"/>
    </row>
    <row r="41" spans="1:8" ht="12.75" x14ac:dyDescent="0.2">
      <c r="A41" s="107" t="s">
        <v>101</v>
      </c>
      <c r="B41" s="19">
        <v>1</v>
      </c>
      <c r="C41" s="19">
        <v>6</v>
      </c>
      <c r="D41" s="19"/>
      <c r="E41" s="57">
        <v>0.73710073710073709</v>
      </c>
      <c r="F41" s="57">
        <v>2.3715415019762842</v>
      </c>
      <c r="H41"/>
    </row>
    <row r="42" spans="1:8" ht="12.75" x14ac:dyDescent="0.2">
      <c r="A42" s="107" t="s">
        <v>102</v>
      </c>
      <c r="B42" s="19">
        <v>1</v>
      </c>
      <c r="C42" s="19">
        <v>0</v>
      </c>
      <c r="D42" s="19"/>
      <c r="E42" s="57">
        <v>0.73710073710073709</v>
      </c>
      <c r="F42" s="57">
        <v>0</v>
      </c>
      <c r="H42"/>
    </row>
    <row r="43" spans="1:8" ht="12.75" x14ac:dyDescent="0.2">
      <c r="A43" s="107" t="s">
        <v>103</v>
      </c>
      <c r="B43" s="19">
        <v>4</v>
      </c>
      <c r="C43" s="19">
        <v>2</v>
      </c>
      <c r="D43" s="19"/>
      <c r="E43" s="57">
        <v>0.49140049140049141</v>
      </c>
      <c r="F43" s="57">
        <v>0.79051383399209485</v>
      </c>
      <c r="H43"/>
    </row>
    <row r="44" spans="1:8" ht="12.75" x14ac:dyDescent="0.2">
      <c r="A44" s="107" t="s">
        <v>104</v>
      </c>
      <c r="B44" s="19">
        <v>0</v>
      </c>
      <c r="C44" s="19">
        <v>6</v>
      </c>
      <c r="D44" s="19"/>
      <c r="E44" s="57">
        <v>0.24570024570024571</v>
      </c>
      <c r="F44" s="57">
        <v>2.3715415019762842</v>
      </c>
      <c r="H44"/>
    </row>
    <row r="45" spans="1:8" ht="12.75" x14ac:dyDescent="0.2">
      <c r="A45" s="107" t="s">
        <v>105</v>
      </c>
      <c r="B45" s="19">
        <v>0</v>
      </c>
      <c r="C45" s="19">
        <v>20</v>
      </c>
      <c r="D45" s="19"/>
      <c r="E45" s="57">
        <v>0</v>
      </c>
      <c r="F45" s="57">
        <v>7.9051383399209492</v>
      </c>
      <c r="H45"/>
    </row>
    <row r="46" spans="1:8" ht="12.75" x14ac:dyDescent="0.2">
      <c r="A46" s="107" t="s">
        <v>106</v>
      </c>
      <c r="B46" s="19">
        <v>21</v>
      </c>
      <c r="C46" s="19">
        <v>25</v>
      </c>
      <c r="D46" s="19"/>
      <c r="E46" s="57">
        <v>8.3538083538083541</v>
      </c>
      <c r="F46" s="57">
        <v>9.8814229249011856</v>
      </c>
      <c r="H46"/>
    </row>
    <row r="47" spans="1:8" ht="12.75" x14ac:dyDescent="0.2">
      <c r="A47" s="115" t="s">
        <v>88</v>
      </c>
      <c r="B47" s="58">
        <v>82</v>
      </c>
      <c r="C47" s="58">
        <v>97</v>
      </c>
      <c r="D47" s="19"/>
      <c r="E47" s="95" t="s">
        <v>11</v>
      </c>
      <c r="F47" s="95" t="s">
        <v>11</v>
      </c>
      <c r="H47"/>
    </row>
    <row r="48" spans="1:8" ht="12.75" x14ac:dyDescent="0.2">
      <c r="A48" s="78" t="s">
        <v>20</v>
      </c>
      <c r="B48" s="78">
        <v>350</v>
      </c>
      <c r="C48" s="78">
        <v>350</v>
      </c>
      <c r="D48" s="78"/>
      <c r="E48" s="114">
        <v>100</v>
      </c>
      <c r="F48" s="114">
        <v>100</v>
      </c>
      <c r="H48"/>
    </row>
    <row r="49" spans="1:8" ht="8.1" customHeight="1" x14ac:dyDescent="0.2">
      <c r="A49" s="78"/>
      <c r="B49" s="78"/>
      <c r="C49" s="78"/>
      <c r="D49" s="78"/>
      <c r="E49" s="114"/>
      <c r="F49" s="114"/>
      <c r="H49"/>
    </row>
    <row r="50" spans="1:8" x14ac:dyDescent="0.2">
      <c r="A50" s="60"/>
      <c r="B50" s="395" t="s">
        <v>36</v>
      </c>
      <c r="C50" s="395"/>
      <c r="D50" s="395"/>
      <c r="E50" s="395"/>
      <c r="F50" s="395"/>
    </row>
    <row r="51" spans="1:8" ht="7.35" customHeight="1" x14ac:dyDescent="0.2">
      <c r="A51" s="19"/>
      <c r="B51" s="19"/>
      <c r="C51" s="19"/>
      <c r="D51" s="19"/>
      <c r="E51" s="19"/>
      <c r="F51" s="19"/>
    </row>
    <row r="52" spans="1:8" x14ac:dyDescent="0.2">
      <c r="A52" s="107" t="s">
        <v>90</v>
      </c>
      <c r="B52" s="19">
        <v>134</v>
      </c>
      <c r="C52" s="19">
        <v>117</v>
      </c>
      <c r="D52" s="19"/>
      <c r="E52" s="28">
        <f>B52/($B$70-$B$69)*100</f>
        <v>35.733333333333334</v>
      </c>
      <c r="F52" s="28">
        <f>C52/($C$70-$C$69)*100</f>
        <v>31.967213114754102</v>
      </c>
    </row>
    <row r="53" spans="1:8" x14ac:dyDescent="0.2">
      <c r="A53" s="107" t="s">
        <v>91</v>
      </c>
      <c r="B53" s="19">
        <v>67</v>
      </c>
      <c r="C53" s="19">
        <v>51</v>
      </c>
      <c r="D53" s="19"/>
      <c r="E53" s="28">
        <f t="shared" ref="E53:E68" si="0">B53/($B$70-$B$69)*100</f>
        <v>17.866666666666667</v>
      </c>
      <c r="F53" s="28">
        <f t="shared" ref="F53:F68" si="1">C53/($C$70-$C$69)*100</f>
        <v>13.934426229508196</v>
      </c>
    </row>
    <row r="54" spans="1:8" x14ac:dyDescent="0.2">
      <c r="A54" s="107" t="s">
        <v>92</v>
      </c>
      <c r="B54" s="19">
        <v>54</v>
      </c>
      <c r="C54" s="19">
        <v>11</v>
      </c>
      <c r="D54" s="19"/>
      <c r="E54" s="28">
        <f t="shared" si="0"/>
        <v>14.399999999999999</v>
      </c>
      <c r="F54" s="28">
        <f t="shared" si="1"/>
        <v>3.0054644808743167</v>
      </c>
    </row>
    <row r="55" spans="1:8" x14ac:dyDescent="0.2">
      <c r="A55" s="107" t="s">
        <v>93</v>
      </c>
      <c r="B55" s="19">
        <v>10</v>
      </c>
      <c r="C55" s="19">
        <v>4</v>
      </c>
      <c r="D55" s="19"/>
      <c r="E55" s="28">
        <f t="shared" si="0"/>
        <v>2.666666666666667</v>
      </c>
      <c r="F55" s="28">
        <f t="shared" si="1"/>
        <v>1.0928961748633881</v>
      </c>
    </row>
    <row r="56" spans="1:8" x14ac:dyDescent="0.2">
      <c r="A56" s="107" t="s">
        <v>94</v>
      </c>
      <c r="B56" s="19">
        <v>17</v>
      </c>
      <c r="C56" s="19">
        <v>6</v>
      </c>
      <c r="D56" s="19"/>
      <c r="E56" s="28">
        <f t="shared" si="0"/>
        <v>4.5333333333333332</v>
      </c>
      <c r="F56" s="28">
        <f t="shared" si="1"/>
        <v>1.639344262295082</v>
      </c>
    </row>
    <row r="57" spans="1:8" x14ac:dyDescent="0.2">
      <c r="A57" s="107" t="s">
        <v>95</v>
      </c>
      <c r="B57" s="19">
        <v>8</v>
      </c>
      <c r="C57" s="19">
        <v>0</v>
      </c>
      <c r="D57" s="19"/>
      <c r="E57" s="28">
        <f t="shared" si="0"/>
        <v>2.1333333333333333</v>
      </c>
      <c r="F57" s="28">
        <f t="shared" si="1"/>
        <v>0</v>
      </c>
    </row>
    <row r="58" spans="1:8" x14ac:dyDescent="0.2">
      <c r="A58" s="107" t="s">
        <v>96</v>
      </c>
      <c r="B58" s="19">
        <v>28</v>
      </c>
      <c r="C58" s="19">
        <v>64</v>
      </c>
      <c r="D58" s="19"/>
      <c r="E58" s="28">
        <f t="shared" si="0"/>
        <v>7.4666666666666677</v>
      </c>
      <c r="F58" s="28">
        <f t="shared" si="1"/>
        <v>17.486338797814209</v>
      </c>
    </row>
    <row r="59" spans="1:8" x14ac:dyDescent="0.2">
      <c r="A59" s="107" t="s">
        <v>97</v>
      </c>
      <c r="B59" s="19">
        <v>6</v>
      </c>
      <c r="C59" s="19">
        <v>17</v>
      </c>
      <c r="D59" s="19"/>
      <c r="E59" s="28">
        <f t="shared" si="0"/>
        <v>1.6</v>
      </c>
      <c r="F59" s="28">
        <f t="shared" si="1"/>
        <v>4.6448087431693992</v>
      </c>
    </row>
    <row r="60" spans="1:8" x14ac:dyDescent="0.2">
      <c r="A60" s="107" t="s">
        <v>98</v>
      </c>
      <c r="B60" s="19">
        <v>5</v>
      </c>
      <c r="C60" s="19">
        <v>1</v>
      </c>
      <c r="D60" s="19"/>
      <c r="E60" s="28">
        <f t="shared" si="0"/>
        <v>1.3333333333333335</v>
      </c>
      <c r="F60" s="28">
        <f t="shared" si="1"/>
        <v>0.27322404371584702</v>
      </c>
    </row>
    <row r="61" spans="1:8" x14ac:dyDescent="0.2">
      <c r="A61" s="107" t="s">
        <v>99</v>
      </c>
      <c r="B61" s="19">
        <v>5</v>
      </c>
      <c r="C61" s="19">
        <v>1</v>
      </c>
      <c r="D61" s="19"/>
      <c r="E61" s="28">
        <f t="shared" si="0"/>
        <v>1.3333333333333335</v>
      </c>
      <c r="F61" s="28">
        <f t="shared" si="1"/>
        <v>0.27322404371584702</v>
      </c>
    </row>
    <row r="62" spans="1:8" x14ac:dyDescent="0.2">
      <c r="A62" s="107" t="s">
        <v>100</v>
      </c>
      <c r="B62" s="19">
        <v>3</v>
      </c>
      <c r="C62" s="19">
        <v>3</v>
      </c>
      <c r="D62" s="19"/>
      <c r="E62" s="28">
        <f t="shared" si="0"/>
        <v>0.8</v>
      </c>
      <c r="F62" s="28">
        <f t="shared" si="1"/>
        <v>0.81967213114754101</v>
      </c>
    </row>
    <row r="63" spans="1:8" x14ac:dyDescent="0.2">
      <c r="A63" s="107" t="s">
        <v>101</v>
      </c>
      <c r="B63" s="19">
        <v>1</v>
      </c>
      <c r="C63" s="19">
        <v>5</v>
      </c>
      <c r="D63" s="19"/>
      <c r="E63" s="28">
        <f t="shared" si="0"/>
        <v>0.26666666666666666</v>
      </c>
      <c r="F63" s="28">
        <f t="shared" si="1"/>
        <v>1.3661202185792349</v>
      </c>
    </row>
    <row r="64" spans="1:8" x14ac:dyDescent="0.2">
      <c r="A64" s="107" t="s">
        <v>102</v>
      </c>
      <c r="B64" s="19">
        <v>2</v>
      </c>
      <c r="C64" s="19">
        <v>0</v>
      </c>
      <c r="D64" s="19"/>
      <c r="E64" s="28">
        <f t="shared" si="0"/>
        <v>0.53333333333333333</v>
      </c>
      <c r="F64" s="28">
        <f t="shared" si="1"/>
        <v>0</v>
      </c>
    </row>
    <row r="65" spans="1:6" x14ac:dyDescent="0.2">
      <c r="A65" s="107" t="s">
        <v>103</v>
      </c>
      <c r="B65" s="19">
        <v>4</v>
      </c>
      <c r="C65" s="19">
        <v>2</v>
      </c>
      <c r="D65" s="19"/>
      <c r="E65" s="28">
        <f t="shared" si="0"/>
        <v>1.0666666666666667</v>
      </c>
      <c r="F65" s="28">
        <f t="shared" si="1"/>
        <v>0.54644808743169404</v>
      </c>
    </row>
    <row r="66" spans="1:6" x14ac:dyDescent="0.2">
      <c r="A66" s="107" t="s">
        <v>104</v>
      </c>
      <c r="B66" s="19">
        <v>7</v>
      </c>
      <c r="C66" s="19">
        <v>10</v>
      </c>
      <c r="D66" s="19"/>
      <c r="E66" s="28">
        <f t="shared" si="0"/>
        <v>1.8666666666666669</v>
      </c>
      <c r="F66" s="28">
        <f t="shared" si="1"/>
        <v>2.7322404371584699</v>
      </c>
    </row>
    <row r="67" spans="1:6" x14ac:dyDescent="0.2">
      <c r="A67" s="107" t="s">
        <v>105</v>
      </c>
      <c r="B67" s="19">
        <v>0</v>
      </c>
      <c r="C67" s="19">
        <v>25</v>
      </c>
      <c r="D67" s="19"/>
      <c r="E67" s="28">
        <f t="shared" si="0"/>
        <v>0</v>
      </c>
      <c r="F67" s="28">
        <f t="shared" si="1"/>
        <v>6.8306010928961758</v>
      </c>
    </row>
    <row r="68" spans="1:6" x14ac:dyDescent="0.2">
      <c r="A68" s="107" t="s">
        <v>106</v>
      </c>
      <c r="B68" s="19">
        <v>24</v>
      </c>
      <c r="C68" s="19">
        <v>49</v>
      </c>
      <c r="D68" s="19"/>
      <c r="E68" s="28">
        <f t="shared" si="0"/>
        <v>6.4</v>
      </c>
      <c r="F68" s="28">
        <f t="shared" si="1"/>
        <v>13.387978142076504</v>
      </c>
    </row>
    <row r="69" spans="1:6" x14ac:dyDescent="0.2">
      <c r="A69" s="115" t="s">
        <v>88</v>
      </c>
      <c r="B69" s="58">
        <v>56</v>
      </c>
      <c r="C69" s="58">
        <v>65</v>
      </c>
      <c r="D69" s="19"/>
      <c r="E69" s="95" t="s">
        <v>11</v>
      </c>
      <c r="F69" s="95" t="s">
        <v>11</v>
      </c>
    </row>
    <row r="70" spans="1:6" x14ac:dyDescent="0.2">
      <c r="A70" s="44" t="s">
        <v>20</v>
      </c>
      <c r="B70" s="44">
        <f>SUM(B52:B69)</f>
        <v>431</v>
      </c>
      <c r="C70" s="44">
        <f>SUM(C52:C69)</f>
        <v>431</v>
      </c>
      <c r="D70" s="44"/>
      <c r="E70" s="45">
        <v>100</v>
      </c>
      <c r="F70" s="45">
        <v>100</v>
      </c>
    </row>
  </sheetData>
  <mergeCells count="3">
    <mergeCell ref="B6:F6"/>
    <mergeCell ref="B28:F28"/>
    <mergeCell ref="B50:F50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A2" sqref="A2"/>
    </sheetView>
  </sheetViews>
  <sheetFormatPr defaultColWidth="8.85546875" defaultRowHeight="12.75" x14ac:dyDescent="0.2"/>
  <cols>
    <col min="1" max="1" width="21" customWidth="1"/>
    <col min="2" max="3" width="9.7109375" customWidth="1"/>
    <col min="4" max="4" width="1" customWidth="1"/>
    <col min="5" max="6" width="10.140625" customWidth="1"/>
    <col min="7" max="7" width="0.7109375" customWidth="1"/>
    <col min="8" max="9" width="11.85546875" customWidth="1"/>
    <col min="10" max="10" width="0.7109375" customWidth="1"/>
    <col min="11" max="11" width="11.28515625" customWidth="1"/>
    <col min="12" max="12" width="17.140625" customWidth="1"/>
    <col min="13" max="13" width="9.7109375" bestFit="1" customWidth="1"/>
  </cols>
  <sheetData>
    <row r="1" spans="1:13" ht="13.5" customHeight="1" x14ac:dyDescent="0.2">
      <c r="A1" s="60" t="s">
        <v>248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x14ac:dyDescent="0.2">
      <c r="A3" s="30"/>
      <c r="B3" s="17"/>
      <c r="C3" s="17"/>
      <c r="D3" s="17"/>
      <c r="E3" s="17"/>
      <c r="F3" s="17"/>
      <c r="G3" s="30"/>
      <c r="H3" s="19"/>
      <c r="I3" s="19"/>
      <c r="J3" s="19"/>
      <c r="K3" s="17"/>
      <c r="L3" s="19"/>
    </row>
    <row r="4" spans="1:13" ht="12.75" customHeight="1" x14ac:dyDescent="0.2">
      <c r="A4" s="19"/>
      <c r="B4" s="391">
        <v>2019</v>
      </c>
      <c r="C4" s="391"/>
      <c r="D4" s="116"/>
      <c r="E4" s="391">
        <v>2020</v>
      </c>
      <c r="F4" s="391"/>
      <c r="G4" s="65"/>
      <c r="H4" s="391">
        <v>2021</v>
      </c>
      <c r="I4" s="391"/>
      <c r="J4" s="116"/>
      <c r="K4" s="403" t="s">
        <v>107</v>
      </c>
      <c r="L4" s="403"/>
    </row>
    <row r="5" spans="1:13" ht="51" customHeight="1" x14ac:dyDescent="0.2">
      <c r="A5" s="30" t="s">
        <v>108</v>
      </c>
      <c r="B5" s="88" t="s">
        <v>7</v>
      </c>
      <c r="C5" s="88" t="s">
        <v>48</v>
      </c>
      <c r="D5" s="88"/>
      <c r="E5" s="88" t="s">
        <v>7</v>
      </c>
      <c r="F5" s="88" t="s">
        <v>48</v>
      </c>
      <c r="G5" s="88"/>
      <c r="H5" s="88" t="s">
        <v>7</v>
      </c>
      <c r="I5" s="88" t="s">
        <v>48</v>
      </c>
      <c r="J5" s="88"/>
      <c r="K5" s="117" t="s">
        <v>7</v>
      </c>
      <c r="L5" s="117" t="s">
        <v>109</v>
      </c>
    </row>
    <row r="6" spans="1:13" x14ac:dyDescent="0.2">
      <c r="A6" s="19"/>
      <c r="B6" s="17"/>
      <c r="C6" s="17"/>
      <c r="D6" s="17"/>
      <c r="E6" s="17"/>
      <c r="F6" s="17"/>
      <c r="G6" s="17"/>
      <c r="H6" s="17"/>
      <c r="I6" s="17"/>
      <c r="J6" s="17"/>
      <c r="K6" s="118"/>
      <c r="L6" s="69"/>
      <c r="M6" s="2"/>
    </row>
    <row r="7" spans="1:13" x14ac:dyDescent="0.2">
      <c r="A7" s="19" t="s">
        <v>110</v>
      </c>
      <c r="B7" s="119">
        <v>37</v>
      </c>
      <c r="C7" s="120">
        <v>15.546218487394958</v>
      </c>
      <c r="D7" s="120"/>
      <c r="E7" s="119">
        <v>38</v>
      </c>
      <c r="F7" s="120">
        <v>15.139442231075698</v>
      </c>
      <c r="G7" s="120"/>
      <c r="H7" s="119">
        <v>29</v>
      </c>
      <c r="I7" s="120">
        <f>H7/176*100</f>
        <v>16.477272727272727</v>
      </c>
      <c r="J7" s="120"/>
      <c r="K7" s="119">
        <f>B7+E7+H7</f>
        <v>104</v>
      </c>
      <c r="L7" s="121">
        <v>19.667803238757678</v>
      </c>
      <c r="M7" s="2"/>
    </row>
    <row r="8" spans="1:13" x14ac:dyDescent="0.2">
      <c r="A8" s="19" t="s">
        <v>111</v>
      </c>
      <c r="B8" s="119">
        <v>77</v>
      </c>
      <c r="C8" s="120">
        <v>32.352941176470587</v>
      </c>
      <c r="D8" s="120"/>
      <c r="E8" s="119">
        <v>82</v>
      </c>
      <c r="F8" s="120">
        <v>32.669322709163346</v>
      </c>
      <c r="G8" s="120"/>
      <c r="H8" s="119">
        <v>70</v>
      </c>
      <c r="I8" s="120">
        <f t="shared" ref="I8:I15" si="0">H8/176*100</f>
        <v>39.772727272727273</v>
      </c>
      <c r="J8" s="120"/>
      <c r="K8" s="119">
        <f>B8+E8+H8</f>
        <v>229</v>
      </c>
      <c r="L8" s="121">
        <v>18.408966855016928</v>
      </c>
      <c r="M8" s="2"/>
    </row>
    <row r="9" spans="1:13" x14ac:dyDescent="0.2">
      <c r="A9" s="19" t="s">
        <v>112</v>
      </c>
      <c r="B9" s="119">
        <v>28</v>
      </c>
      <c r="C9" s="120">
        <v>11.76470588235294</v>
      </c>
      <c r="D9" s="120"/>
      <c r="E9" s="119">
        <v>33</v>
      </c>
      <c r="F9" s="120">
        <v>13.147410358565736</v>
      </c>
      <c r="G9" s="120"/>
      <c r="H9" s="119">
        <v>21</v>
      </c>
      <c r="I9" s="120">
        <f t="shared" si="0"/>
        <v>11.931818181818182</v>
      </c>
      <c r="J9" s="120"/>
      <c r="K9" s="119">
        <f t="shared" ref="K9:K16" si="1">B9+E9+H9</f>
        <v>82</v>
      </c>
      <c r="L9" s="121">
        <v>17.035527384610273</v>
      </c>
      <c r="M9" s="122"/>
    </row>
    <row r="10" spans="1:13" x14ac:dyDescent="0.2">
      <c r="A10" s="19" t="s">
        <v>113</v>
      </c>
      <c r="B10" s="119">
        <v>17</v>
      </c>
      <c r="C10" s="120">
        <v>7.1428571428571423</v>
      </c>
      <c r="D10" s="120"/>
      <c r="E10" s="119">
        <v>19</v>
      </c>
      <c r="F10" s="120">
        <v>7.569721115537849</v>
      </c>
      <c r="G10" s="120"/>
      <c r="H10" s="119">
        <v>25</v>
      </c>
      <c r="I10" s="120">
        <f t="shared" si="0"/>
        <v>14.204545454545455</v>
      </c>
      <c r="J10" s="120"/>
      <c r="K10" s="119">
        <f t="shared" si="1"/>
        <v>61</v>
      </c>
      <c r="L10" s="121">
        <v>18.812354474102172</v>
      </c>
      <c r="M10" s="2"/>
    </row>
    <row r="11" spans="1:13" x14ac:dyDescent="0.2">
      <c r="A11" s="19" t="s">
        <v>114</v>
      </c>
      <c r="B11" s="119">
        <v>13</v>
      </c>
      <c r="C11" s="120">
        <v>5.46218487394958</v>
      </c>
      <c r="D11" s="120"/>
      <c r="E11" s="119">
        <v>17</v>
      </c>
      <c r="F11" s="120">
        <v>6.7729083665338639</v>
      </c>
      <c r="G11" s="120"/>
      <c r="H11" s="119">
        <v>15</v>
      </c>
      <c r="I11" s="120">
        <f t="shared" si="0"/>
        <v>8.5227272727272716</v>
      </c>
      <c r="J11" s="120"/>
      <c r="K11" s="119">
        <f t="shared" si="1"/>
        <v>45</v>
      </c>
      <c r="L11" s="121">
        <v>16.925819773871048</v>
      </c>
      <c r="M11" s="2"/>
    </row>
    <row r="12" spans="1:13" x14ac:dyDescent="0.2">
      <c r="A12" s="19" t="s">
        <v>115</v>
      </c>
      <c r="B12" s="119">
        <v>18</v>
      </c>
      <c r="C12" s="120">
        <v>7.5630252100840334</v>
      </c>
      <c r="D12" s="120"/>
      <c r="E12" s="119">
        <v>22</v>
      </c>
      <c r="F12" s="120">
        <v>8.7649402390438258</v>
      </c>
      <c r="G12" s="120"/>
      <c r="H12" s="119">
        <v>10</v>
      </c>
      <c r="I12" s="120">
        <f t="shared" si="0"/>
        <v>5.6818181818181817</v>
      </c>
      <c r="J12" s="120"/>
      <c r="K12" s="119">
        <f t="shared" si="1"/>
        <v>50</v>
      </c>
      <c r="L12" s="121">
        <v>11.956087681164618</v>
      </c>
      <c r="M12" s="2"/>
    </row>
    <row r="13" spans="1:13" x14ac:dyDescent="0.2">
      <c r="A13" s="19" t="s">
        <v>116</v>
      </c>
      <c r="B13" s="119">
        <v>18</v>
      </c>
      <c r="C13" s="120">
        <v>7.5630252100840334</v>
      </c>
      <c r="D13" s="120"/>
      <c r="E13" s="119">
        <v>19</v>
      </c>
      <c r="F13" s="120">
        <v>7.569721115537849</v>
      </c>
      <c r="G13" s="120"/>
      <c r="H13" s="119">
        <v>17</v>
      </c>
      <c r="I13" s="120">
        <f t="shared" si="0"/>
        <v>9.6590909090909083</v>
      </c>
      <c r="J13" s="120"/>
      <c r="K13" s="119">
        <f t="shared" si="1"/>
        <v>54</v>
      </c>
      <c r="L13" s="121">
        <v>13.270226036183482</v>
      </c>
      <c r="M13" s="2"/>
    </row>
    <row r="14" spans="1:13" x14ac:dyDescent="0.2">
      <c r="A14" s="19" t="s">
        <v>117</v>
      </c>
      <c r="B14" s="119">
        <v>17</v>
      </c>
      <c r="C14" s="120">
        <v>7.1428571428571423</v>
      </c>
      <c r="D14" s="120"/>
      <c r="E14" s="119">
        <v>11</v>
      </c>
      <c r="F14" s="120">
        <v>4.3824701195219129</v>
      </c>
      <c r="G14" s="120"/>
      <c r="H14" s="119">
        <v>21</v>
      </c>
      <c r="I14" s="120">
        <f t="shared" si="0"/>
        <v>11.931818181818182</v>
      </c>
      <c r="J14" s="120"/>
      <c r="K14" s="119">
        <f t="shared" si="1"/>
        <v>49</v>
      </c>
      <c r="L14" s="121">
        <v>13.492378183099833</v>
      </c>
      <c r="M14" s="2"/>
    </row>
    <row r="15" spans="1:13" x14ac:dyDescent="0.2">
      <c r="A15" s="19" t="s">
        <v>118</v>
      </c>
      <c r="B15" s="119">
        <v>13</v>
      </c>
      <c r="C15" s="120">
        <v>5.46218487394958</v>
      </c>
      <c r="D15" s="120"/>
      <c r="E15" s="119">
        <v>10</v>
      </c>
      <c r="F15" s="120">
        <v>3.9840637450199203</v>
      </c>
      <c r="G15" s="120"/>
      <c r="H15" s="119">
        <v>16</v>
      </c>
      <c r="I15" s="120">
        <f t="shared" si="0"/>
        <v>9.0909090909090917</v>
      </c>
      <c r="J15" s="120"/>
      <c r="K15" s="119">
        <f t="shared" si="1"/>
        <v>39</v>
      </c>
      <c r="L15" s="121">
        <v>11.025825876765191</v>
      </c>
      <c r="M15" s="122"/>
    </row>
    <row r="16" spans="1:13" ht="13.5" x14ac:dyDescent="0.2">
      <c r="A16" s="78" t="s">
        <v>119</v>
      </c>
      <c r="B16" s="123">
        <v>238</v>
      </c>
      <c r="C16" s="124">
        <v>100</v>
      </c>
      <c r="D16" s="124"/>
      <c r="E16" s="123">
        <v>251</v>
      </c>
      <c r="F16" s="124">
        <v>100</v>
      </c>
      <c r="G16" s="124"/>
      <c r="H16" s="123">
        <f>SUM(H7:H15)</f>
        <v>224</v>
      </c>
      <c r="I16" s="124">
        <v>100</v>
      </c>
      <c r="J16" s="124"/>
      <c r="K16" s="123">
        <f t="shared" si="1"/>
        <v>713</v>
      </c>
      <c r="L16" s="125">
        <v>16.255469406887393</v>
      </c>
    </row>
    <row r="17" spans="1:12" x14ac:dyDescent="0.2">
      <c r="A17" s="19" t="s">
        <v>120</v>
      </c>
      <c r="B17" s="119">
        <v>235</v>
      </c>
      <c r="C17" s="93" t="s">
        <v>11</v>
      </c>
      <c r="D17" s="126"/>
      <c r="E17" s="119">
        <v>185</v>
      </c>
      <c r="F17" s="93" t="s">
        <v>11</v>
      </c>
      <c r="G17" s="93"/>
      <c r="H17" s="119">
        <v>207</v>
      </c>
      <c r="I17" s="93" t="s">
        <v>11</v>
      </c>
      <c r="J17" s="93"/>
      <c r="K17" s="119">
        <f>B17+E17+H17</f>
        <v>627</v>
      </c>
      <c r="L17" s="127" t="s">
        <v>11</v>
      </c>
    </row>
    <row r="18" spans="1:12" x14ac:dyDescent="0.2">
      <c r="A18" s="44" t="s">
        <v>20</v>
      </c>
      <c r="B18" s="128">
        <v>473</v>
      </c>
      <c r="C18" s="32" t="s">
        <v>11</v>
      </c>
      <c r="D18" s="129"/>
      <c r="E18" s="128">
        <v>436</v>
      </c>
      <c r="F18" s="32" t="s">
        <v>11</v>
      </c>
      <c r="G18" s="32"/>
      <c r="H18" s="128">
        <f>SUM(H16:H17)</f>
        <v>431</v>
      </c>
      <c r="I18" s="32" t="s">
        <v>11</v>
      </c>
      <c r="J18" s="32"/>
      <c r="K18" s="130">
        <f>B18+E18+H18</f>
        <v>1340</v>
      </c>
      <c r="L18" s="131" t="s">
        <v>11</v>
      </c>
    </row>
    <row r="19" spans="1:12" x14ac:dyDescent="0.2">
      <c r="A19" s="47" t="s">
        <v>121</v>
      </c>
      <c r="B19" s="17"/>
      <c r="C19" s="17"/>
      <c r="D19" s="17"/>
      <c r="E19" s="17"/>
      <c r="F19" s="17"/>
      <c r="G19" s="17"/>
      <c r="H19" s="17"/>
      <c r="I19" s="17"/>
      <c r="J19" s="17"/>
      <c r="K19" s="132"/>
      <c r="L19" s="43"/>
    </row>
    <row r="20" spans="1:12" x14ac:dyDescent="0.2">
      <c r="A20" s="2"/>
    </row>
  </sheetData>
  <mergeCells count="4">
    <mergeCell ref="B4:C4"/>
    <mergeCell ref="E4:F4"/>
    <mergeCell ref="H4:I4"/>
    <mergeCell ref="K4:L4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zoomScaleNormal="100" workbookViewId="0">
      <selection activeCell="H4" sqref="H4"/>
    </sheetView>
  </sheetViews>
  <sheetFormatPr defaultColWidth="9.140625" defaultRowHeight="12" x14ac:dyDescent="0.2"/>
  <cols>
    <col min="1" max="1" width="37.42578125" style="17" customWidth="1"/>
    <col min="2" max="4" width="11.42578125" style="17" customWidth="1"/>
    <col min="5" max="6" width="15.140625" style="17" customWidth="1"/>
    <col min="7" max="16384" width="9.140625" style="17"/>
  </cols>
  <sheetData>
    <row r="1" spans="1:8" ht="17.25" customHeight="1" x14ac:dyDescent="0.2">
      <c r="A1" s="16" t="s">
        <v>122</v>
      </c>
      <c r="B1" s="16"/>
      <c r="C1" s="16"/>
    </row>
    <row r="2" spans="1:8" ht="17.25" customHeight="1" x14ac:dyDescent="0.2">
      <c r="A2" s="18"/>
      <c r="B2" s="44"/>
      <c r="C2" s="44"/>
      <c r="D2" s="30"/>
      <c r="E2" s="30"/>
    </row>
    <row r="3" spans="1:8" ht="19.5" customHeight="1" x14ac:dyDescent="0.2">
      <c r="A3" s="404" t="s">
        <v>123</v>
      </c>
      <c r="B3" s="407">
        <v>2019</v>
      </c>
      <c r="C3" s="407">
        <v>2020</v>
      </c>
      <c r="D3" s="407">
        <v>2021</v>
      </c>
      <c r="E3" s="410" t="s">
        <v>107</v>
      </c>
      <c r="F3" s="411"/>
    </row>
    <row r="4" spans="1:8" ht="16.5" customHeight="1" x14ac:dyDescent="0.2">
      <c r="A4" s="405"/>
      <c r="B4" s="408"/>
      <c r="C4" s="408"/>
      <c r="D4" s="408"/>
      <c r="E4" s="412" t="s">
        <v>14</v>
      </c>
      <c r="F4" s="414" t="s">
        <v>124</v>
      </c>
    </row>
    <row r="5" spans="1:8" ht="21" customHeight="1" x14ac:dyDescent="0.2">
      <c r="A5" s="406"/>
      <c r="B5" s="409"/>
      <c r="C5" s="409"/>
      <c r="D5" s="409"/>
      <c r="E5" s="413"/>
      <c r="F5" s="415"/>
    </row>
    <row r="6" spans="1:8" ht="7.5" customHeight="1" x14ac:dyDescent="0.2">
      <c r="A6" s="19"/>
      <c r="E6" s="43"/>
      <c r="F6" s="37"/>
    </row>
    <row r="7" spans="1:8" ht="13.5" customHeight="1" x14ac:dyDescent="0.2">
      <c r="A7" s="133" t="s">
        <v>125</v>
      </c>
      <c r="B7" s="17">
        <v>1</v>
      </c>
      <c r="C7" s="17">
        <v>1</v>
      </c>
      <c r="D7" s="17">
        <v>1</v>
      </c>
      <c r="E7" s="132">
        <v>3</v>
      </c>
      <c r="F7" s="50">
        <v>7.5156325156325163</v>
      </c>
    </row>
    <row r="8" spans="1:8" ht="13.5" customHeight="1" x14ac:dyDescent="0.2">
      <c r="A8" s="133" t="s">
        <v>126</v>
      </c>
      <c r="B8" s="17">
        <v>19</v>
      </c>
      <c r="C8" s="17">
        <v>8</v>
      </c>
      <c r="D8" s="17">
        <v>12</v>
      </c>
      <c r="E8" s="132">
        <v>39</v>
      </c>
      <c r="F8" s="50">
        <v>21.472550145406508</v>
      </c>
    </row>
    <row r="9" spans="1:8" ht="13.5" customHeight="1" x14ac:dyDescent="0.2">
      <c r="A9" s="133" t="s">
        <v>127</v>
      </c>
      <c r="B9" s="17">
        <v>4</v>
      </c>
      <c r="C9" s="17">
        <v>7</v>
      </c>
      <c r="D9" s="17">
        <v>10</v>
      </c>
      <c r="E9" s="132">
        <v>21</v>
      </c>
      <c r="F9" s="50">
        <v>11.842261082382663</v>
      </c>
    </row>
    <row r="10" spans="1:8" ht="13.5" customHeight="1" x14ac:dyDescent="0.2">
      <c r="A10" s="133" t="s">
        <v>128</v>
      </c>
      <c r="B10" s="17">
        <v>7</v>
      </c>
      <c r="C10" s="17">
        <v>5</v>
      </c>
      <c r="D10" s="17">
        <v>11</v>
      </c>
      <c r="E10" s="132">
        <v>23</v>
      </c>
      <c r="F10" s="50">
        <v>10.179105996881493</v>
      </c>
    </row>
    <row r="11" spans="1:8" ht="13.5" customHeight="1" x14ac:dyDescent="0.2">
      <c r="A11" s="133" t="s">
        <v>129</v>
      </c>
      <c r="B11" s="17">
        <v>10</v>
      </c>
      <c r="C11" s="17">
        <v>8</v>
      </c>
      <c r="D11" s="17">
        <v>16</v>
      </c>
      <c r="E11" s="132">
        <v>34</v>
      </c>
      <c r="F11" s="50">
        <v>9.3396843186700291</v>
      </c>
    </row>
    <row r="12" spans="1:8" ht="13.5" customHeight="1" x14ac:dyDescent="0.2">
      <c r="A12" s="133" t="s">
        <v>130</v>
      </c>
      <c r="B12" s="17">
        <v>9</v>
      </c>
      <c r="C12" s="17">
        <v>5</v>
      </c>
      <c r="D12" s="17">
        <v>6</v>
      </c>
      <c r="E12" s="132">
        <v>20</v>
      </c>
      <c r="F12" s="50">
        <v>11.828320378506252</v>
      </c>
    </row>
    <row r="13" spans="1:8" ht="13.5" customHeight="1" x14ac:dyDescent="0.2">
      <c r="A13" s="133" t="s">
        <v>131</v>
      </c>
      <c r="B13" s="17">
        <v>23</v>
      </c>
      <c r="C13" s="17">
        <v>15</v>
      </c>
      <c r="D13" s="17">
        <v>20</v>
      </c>
      <c r="E13" s="132">
        <v>58</v>
      </c>
      <c r="F13" s="50">
        <v>23.288851626726284</v>
      </c>
    </row>
    <row r="14" spans="1:8" ht="13.5" customHeight="1" x14ac:dyDescent="0.2">
      <c r="A14" s="133" t="s">
        <v>132</v>
      </c>
      <c r="B14" s="17">
        <v>8</v>
      </c>
      <c r="C14" s="17">
        <v>5</v>
      </c>
      <c r="D14" s="17">
        <v>4</v>
      </c>
      <c r="E14" s="132">
        <v>17</v>
      </c>
      <c r="F14" s="50">
        <v>13.131819592674832</v>
      </c>
    </row>
    <row r="15" spans="1:8" ht="13.5" customHeight="1" x14ac:dyDescent="0.2">
      <c r="A15" s="133" t="s">
        <v>133</v>
      </c>
      <c r="B15" s="17">
        <v>2</v>
      </c>
      <c r="C15" s="17">
        <v>0</v>
      </c>
      <c r="D15" s="17">
        <v>1</v>
      </c>
      <c r="E15" s="132">
        <v>3</v>
      </c>
      <c r="F15" s="50">
        <v>7.2918185795537411</v>
      </c>
      <c r="H15" s="133"/>
    </row>
    <row r="16" spans="1:8" ht="13.5" customHeight="1" x14ac:dyDescent="0.2">
      <c r="A16" s="133" t="s">
        <v>134</v>
      </c>
      <c r="B16" s="17">
        <v>12</v>
      </c>
      <c r="C16" s="17">
        <v>10</v>
      </c>
      <c r="D16" s="17">
        <v>12</v>
      </c>
      <c r="E16" s="132">
        <v>34</v>
      </c>
      <c r="F16" s="50">
        <v>13.778659611992945</v>
      </c>
    </row>
    <row r="17" spans="1:6" ht="13.5" customHeight="1" x14ac:dyDescent="0.2">
      <c r="A17" s="133" t="s">
        <v>135</v>
      </c>
      <c r="B17" s="17">
        <v>4</v>
      </c>
      <c r="C17" s="17">
        <v>2</v>
      </c>
      <c r="D17" s="17">
        <v>5</v>
      </c>
      <c r="E17" s="132">
        <v>11</v>
      </c>
      <c r="F17" s="50">
        <v>12.653582861987372</v>
      </c>
    </row>
    <row r="18" spans="1:6" ht="13.5" customHeight="1" x14ac:dyDescent="0.2">
      <c r="A18" s="134" t="s">
        <v>136</v>
      </c>
      <c r="B18" s="17">
        <v>5</v>
      </c>
      <c r="C18" s="17">
        <v>3</v>
      </c>
      <c r="D18" s="17">
        <v>6</v>
      </c>
      <c r="E18" s="132">
        <v>14</v>
      </c>
      <c r="F18" s="50">
        <v>13.05270027736988</v>
      </c>
    </row>
    <row r="19" spans="1:6" ht="13.5" customHeight="1" x14ac:dyDescent="0.2">
      <c r="A19" s="133" t="s">
        <v>137</v>
      </c>
      <c r="B19" s="17">
        <v>10</v>
      </c>
      <c r="C19" s="17">
        <v>11</v>
      </c>
      <c r="D19" s="17">
        <v>14</v>
      </c>
      <c r="E19" s="132">
        <v>35</v>
      </c>
      <c r="F19" s="50">
        <v>19.135459920779198</v>
      </c>
    </row>
    <row r="20" spans="1:6" x14ac:dyDescent="0.2">
      <c r="A20" s="243" t="s">
        <v>139</v>
      </c>
      <c r="B20" s="72">
        <v>1</v>
      </c>
      <c r="C20" s="17">
        <v>2</v>
      </c>
      <c r="D20" s="17">
        <v>2</v>
      </c>
      <c r="E20" s="132">
        <v>5</v>
      </c>
      <c r="F20" s="87">
        <v>14.252120002850424</v>
      </c>
    </row>
    <row r="21" spans="1:6" ht="13.5" customHeight="1" x14ac:dyDescent="0.2">
      <c r="A21" s="243" t="s">
        <v>140</v>
      </c>
      <c r="B21" s="72">
        <v>1</v>
      </c>
      <c r="C21" s="17">
        <v>0</v>
      </c>
      <c r="D21" s="17">
        <v>1</v>
      </c>
      <c r="E21" s="132">
        <v>2</v>
      </c>
      <c r="F21" s="87">
        <v>5.7560582513095033</v>
      </c>
    </row>
    <row r="22" spans="1:6" ht="13.5" customHeight="1" x14ac:dyDescent="0.2">
      <c r="A22" s="243" t="s">
        <v>138</v>
      </c>
      <c r="B22" s="72">
        <v>9</v>
      </c>
      <c r="C22" s="17">
        <v>8</v>
      </c>
      <c r="D22" s="17">
        <v>2</v>
      </c>
      <c r="E22" s="132">
        <v>19</v>
      </c>
      <c r="F22" s="87">
        <v>14.64343242055938</v>
      </c>
    </row>
    <row r="23" spans="1:6" ht="13.5" customHeight="1" x14ac:dyDescent="0.2">
      <c r="A23" s="133" t="s">
        <v>141</v>
      </c>
      <c r="B23" s="17">
        <v>5</v>
      </c>
      <c r="C23" s="17">
        <v>6</v>
      </c>
      <c r="D23" s="17">
        <v>2</v>
      </c>
      <c r="E23" s="132">
        <v>13</v>
      </c>
      <c r="F23" s="50">
        <v>13.349352556401014</v>
      </c>
    </row>
    <row r="24" spans="1:6" ht="13.5" customHeight="1" x14ac:dyDescent="0.2">
      <c r="A24" s="133" t="s">
        <v>142</v>
      </c>
      <c r="B24" s="17">
        <v>6</v>
      </c>
      <c r="C24" s="17">
        <v>0</v>
      </c>
      <c r="D24" s="17">
        <v>3</v>
      </c>
      <c r="E24" s="132">
        <v>9</v>
      </c>
      <c r="F24" s="50">
        <v>12.550791484287977</v>
      </c>
    </row>
    <row r="25" spans="1:6" ht="13.5" customHeight="1" x14ac:dyDescent="0.2">
      <c r="A25" s="133" t="s">
        <v>143</v>
      </c>
      <c r="B25" s="17">
        <v>3</v>
      </c>
      <c r="C25" s="17">
        <v>2</v>
      </c>
      <c r="D25" s="17">
        <v>2</v>
      </c>
      <c r="E25" s="132">
        <v>7</v>
      </c>
      <c r="F25" s="50">
        <v>16.735281320078993</v>
      </c>
    </row>
    <row r="26" spans="1:6" ht="13.5" customHeight="1" x14ac:dyDescent="0.2">
      <c r="A26" s="135" t="s">
        <v>144</v>
      </c>
      <c r="B26" s="17">
        <v>14</v>
      </c>
      <c r="C26" s="17">
        <v>5</v>
      </c>
      <c r="D26" s="17">
        <v>13</v>
      </c>
      <c r="E26" s="132">
        <v>32</v>
      </c>
      <c r="F26" s="50">
        <v>12.851818532322323</v>
      </c>
    </row>
    <row r="27" spans="1:6" ht="13.5" customHeight="1" x14ac:dyDescent="0.2">
      <c r="A27" s="133" t="s">
        <v>111</v>
      </c>
      <c r="B27" s="17">
        <v>28</v>
      </c>
      <c r="C27" s="17">
        <v>30</v>
      </c>
      <c r="D27" s="17">
        <v>25</v>
      </c>
      <c r="E27" s="132">
        <v>83</v>
      </c>
      <c r="F27" s="50">
        <v>19.375213934653861</v>
      </c>
    </row>
    <row r="28" spans="1:6" ht="13.5" customHeight="1" x14ac:dyDescent="0.2">
      <c r="A28" s="133" t="s">
        <v>145</v>
      </c>
      <c r="B28" s="17">
        <v>25</v>
      </c>
      <c r="C28" s="17">
        <v>12</v>
      </c>
      <c r="D28" s="17">
        <v>16</v>
      </c>
      <c r="E28" s="132">
        <v>53</v>
      </c>
      <c r="F28" s="50">
        <v>20.340179914648001</v>
      </c>
    </row>
    <row r="29" spans="1:6" ht="13.5" customHeight="1" x14ac:dyDescent="0.2">
      <c r="A29" s="133" t="s">
        <v>146</v>
      </c>
      <c r="B29" s="17">
        <v>12</v>
      </c>
      <c r="C29" s="17">
        <v>9</v>
      </c>
      <c r="D29" s="17">
        <v>10</v>
      </c>
      <c r="E29" s="132">
        <v>31</v>
      </c>
      <c r="F29" s="50">
        <v>16.245194130069855</v>
      </c>
    </row>
    <row r="30" spans="1:6" ht="13.5" customHeight="1" x14ac:dyDescent="0.2">
      <c r="A30" s="133" t="s">
        <v>147</v>
      </c>
      <c r="B30" s="17">
        <v>4</v>
      </c>
      <c r="C30" s="17">
        <v>2</v>
      </c>
      <c r="D30" s="17">
        <v>7</v>
      </c>
      <c r="E30" s="132">
        <v>13</v>
      </c>
      <c r="F30" s="50">
        <v>11.58524811739718</v>
      </c>
    </row>
    <row r="31" spans="1:6" ht="13.5" customHeight="1" x14ac:dyDescent="0.2">
      <c r="A31" s="133" t="s">
        <v>149</v>
      </c>
      <c r="B31" s="17">
        <v>16</v>
      </c>
      <c r="C31" s="17">
        <v>13</v>
      </c>
      <c r="D31" s="17">
        <v>15</v>
      </c>
      <c r="E31" s="132">
        <v>44</v>
      </c>
      <c r="F31" s="50">
        <v>15.657722192863993</v>
      </c>
    </row>
    <row r="32" spans="1:6" ht="13.5" customHeight="1" x14ac:dyDescent="0.2">
      <c r="A32" s="133" t="s">
        <v>148</v>
      </c>
      <c r="B32" s="17">
        <v>13</v>
      </c>
      <c r="C32" s="17">
        <v>7</v>
      </c>
      <c r="D32" s="17">
        <v>8</v>
      </c>
      <c r="E32" s="132">
        <v>28</v>
      </c>
      <c r="F32" s="50">
        <v>12.864281826728021</v>
      </c>
    </row>
    <row r="33" spans="1:6" ht="13.5" x14ac:dyDescent="0.2">
      <c r="A33" s="78" t="s">
        <v>119</v>
      </c>
      <c r="B33" s="78">
        <v>251</v>
      </c>
      <c r="C33" s="78">
        <v>176</v>
      </c>
      <c r="D33" s="78">
        <v>224</v>
      </c>
      <c r="E33" s="78">
        <v>651</v>
      </c>
      <c r="F33" s="80">
        <v>15.122809722533965</v>
      </c>
    </row>
    <row r="34" spans="1:6" x14ac:dyDescent="0.2">
      <c r="A34" s="19" t="s">
        <v>120</v>
      </c>
      <c r="B34" s="17">
        <v>185</v>
      </c>
      <c r="C34" s="17">
        <v>174</v>
      </c>
      <c r="D34" s="17">
        <v>207</v>
      </c>
      <c r="E34" s="17">
        <v>566</v>
      </c>
      <c r="F34" s="136" t="s">
        <v>11</v>
      </c>
    </row>
    <row r="35" spans="1:6" x14ac:dyDescent="0.2">
      <c r="A35" s="44" t="s">
        <v>20</v>
      </c>
      <c r="B35" s="128">
        <v>436</v>
      </c>
      <c r="C35" s="128">
        <v>350</v>
      </c>
      <c r="D35" s="128">
        <v>431</v>
      </c>
      <c r="E35" s="130">
        <v>1217</v>
      </c>
      <c r="F35" s="137" t="s">
        <v>11</v>
      </c>
    </row>
    <row r="36" spans="1:6" x14ac:dyDescent="0.2">
      <c r="A36" s="47" t="s">
        <v>150</v>
      </c>
      <c r="B36" s="47"/>
      <c r="C36" s="19"/>
      <c r="E36" s="19"/>
      <c r="F36" s="37"/>
    </row>
    <row r="37" spans="1:6" x14ac:dyDescent="0.2">
      <c r="A37" s="138"/>
      <c r="B37" s="138"/>
      <c r="C37" s="19"/>
      <c r="E37" s="19"/>
      <c r="F37" s="37"/>
    </row>
    <row r="39" spans="1:6" x14ac:dyDescent="0.2">
      <c r="C39" s="19"/>
      <c r="E39" s="19"/>
      <c r="F39" s="37"/>
    </row>
    <row r="40" spans="1:6" x14ac:dyDescent="0.2">
      <c r="C40" s="19"/>
      <c r="E40" s="19"/>
      <c r="F40" s="37"/>
    </row>
    <row r="41" spans="1:6" x14ac:dyDescent="0.2">
      <c r="A41" s="139"/>
      <c r="B41" s="139"/>
      <c r="C41" s="19"/>
      <c r="E41" s="19"/>
      <c r="F41" s="37"/>
    </row>
    <row r="42" spans="1:6" x14ac:dyDescent="0.2">
      <c r="A42" s="37"/>
      <c r="B42" s="37"/>
    </row>
    <row r="43" spans="1:6" x14ac:dyDescent="0.2">
      <c r="A43" s="37"/>
      <c r="B43" s="37"/>
    </row>
    <row r="44" spans="1:6" x14ac:dyDescent="0.2">
      <c r="A44" s="37"/>
      <c r="B44" s="37"/>
    </row>
    <row r="45" spans="1:6" x14ac:dyDescent="0.2">
      <c r="A45" s="37"/>
      <c r="B45" s="37"/>
    </row>
    <row r="46" spans="1:6" x14ac:dyDescent="0.2">
      <c r="A46" s="37"/>
      <c r="B46" s="37"/>
    </row>
    <row r="47" spans="1:6" x14ac:dyDescent="0.2">
      <c r="A47" s="37"/>
      <c r="B47" s="37"/>
    </row>
    <row r="48" spans="1:6" x14ac:dyDescent="0.2">
      <c r="A48" s="37"/>
      <c r="B48" s="37"/>
    </row>
    <row r="49" spans="1:3" x14ac:dyDescent="0.2">
      <c r="A49" s="37"/>
      <c r="B49" s="37"/>
    </row>
    <row r="50" spans="1:3" x14ac:dyDescent="0.2">
      <c r="A50" s="37"/>
      <c r="B50" s="37"/>
    </row>
    <row r="51" spans="1:3" x14ac:dyDescent="0.2">
      <c r="A51" s="37"/>
      <c r="B51" s="37"/>
    </row>
    <row r="52" spans="1:3" x14ac:dyDescent="0.2">
      <c r="A52" s="37"/>
      <c r="B52" s="37"/>
    </row>
    <row r="53" spans="1:3" x14ac:dyDescent="0.2">
      <c r="A53" s="37"/>
      <c r="B53" s="37"/>
    </row>
    <row r="54" spans="1:3" x14ac:dyDescent="0.2">
      <c r="A54" s="37"/>
      <c r="B54" s="37"/>
    </row>
    <row r="55" spans="1:3" x14ac:dyDescent="0.2">
      <c r="A55" s="37"/>
      <c r="B55" s="37"/>
    </row>
    <row r="56" spans="1:3" x14ac:dyDescent="0.2">
      <c r="A56" s="37"/>
      <c r="B56" s="37"/>
      <c r="C56" s="37"/>
    </row>
    <row r="57" spans="1:3" x14ac:dyDescent="0.2">
      <c r="A57" s="37"/>
      <c r="B57" s="37"/>
      <c r="C57" s="37"/>
    </row>
    <row r="58" spans="1:3" x14ac:dyDescent="0.2">
      <c r="A58" s="37"/>
      <c r="B58" s="37"/>
      <c r="C58" s="37"/>
    </row>
    <row r="59" spans="1:3" x14ac:dyDescent="0.2">
      <c r="A59" s="37"/>
      <c r="B59" s="37"/>
      <c r="C59" s="37"/>
    </row>
    <row r="60" spans="1:3" x14ac:dyDescent="0.2">
      <c r="A60" s="37"/>
      <c r="B60" s="37"/>
      <c r="C60" s="37"/>
    </row>
    <row r="61" spans="1:3" x14ac:dyDescent="0.2">
      <c r="A61" s="37"/>
      <c r="B61" s="37"/>
      <c r="C61" s="37"/>
    </row>
    <row r="62" spans="1:3" x14ac:dyDescent="0.2">
      <c r="A62" s="37"/>
      <c r="B62" s="37"/>
      <c r="C62" s="37"/>
    </row>
    <row r="63" spans="1:3" x14ac:dyDescent="0.2">
      <c r="A63" s="37"/>
      <c r="B63" s="37"/>
      <c r="C63" s="37"/>
    </row>
    <row r="64" spans="1:3" x14ac:dyDescent="0.2">
      <c r="A64" s="37"/>
      <c r="B64" s="37"/>
      <c r="C64" s="37"/>
    </row>
    <row r="65" spans="1:3" x14ac:dyDescent="0.2">
      <c r="A65" s="37"/>
      <c r="B65" s="37"/>
      <c r="C65" s="37"/>
    </row>
    <row r="66" spans="1:3" x14ac:dyDescent="0.2">
      <c r="A66" s="37"/>
      <c r="B66" s="37"/>
      <c r="C66" s="37"/>
    </row>
    <row r="67" spans="1:3" x14ac:dyDescent="0.2">
      <c r="A67" s="37"/>
      <c r="B67" s="37"/>
      <c r="C67" s="37"/>
    </row>
    <row r="68" spans="1:3" x14ac:dyDescent="0.2">
      <c r="A68" s="37"/>
      <c r="B68" s="37"/>
      <c r="C68" s="37"/>
    </row>
    <row r="69" spans="1:3" x14ac:dyDescent="0.2">
      <c r="A69" s="37"/>
      <c r="B69" s="37"/>
      <c r="C69" s="37"/>
    </row>
    <row r="70" spans="1:3" x14ac:dyDescent="0.2">
      <c r="A70" s="37"/>
      <c r="B70" s="37"/>
      <c r="C70" s="37"/>
    </row>
    <row r="71" spans="1:3" x14ac:dyDescent="0.2">
      <c r="A71" s="37"/>
      <c r="B71" s="37"/>
      <c r="C71" s="37"/>
    </row>
    <row r="72" spans="1:3" x14ac:dyDescent="0.2">
      <c r="A72" s="37"/>
      <c r="B72" s="37"/>
      <c r="C72" s="37"/>
    </row>
    <row r="73" spans="1:3" x14ac:dyDescent="0.2">
      <c r="A73" s="37"/>
      <c r="B73" s="37"/>
      <c r="C73" s="37"/>
    </row>
    <row r="74" spans="1:3" x14ac:dyDescent="0.2">
      <c r="A74" s="37"/>
      <c r="B74" s="37"/>
      <c r="C74" s="37"/>
    </row>
    <row r="75" spans="1:3" x14ac:dyDescent="0.2">
      <c r="A75" s="37"/>
      <c r="B75" s="37"/>
      <c r="C75" s="37"/>
    </row>
    <row r="76" spans="1:3" x14ac:dyDescent="0.2">
      <c r="A76" s="37"/>
      <c r="B76" s="37"/>
      <c r="C76" s="37"/>
    </row>
    <row r="77" spans="1:3" x14ac:dyDescent="0.2">
      <c r="A77" s="37"/>
      <c r="B77" s="37"/>
      <c r="C77" s="37"/>
    </row>
    <row r="78" spans="1:3" x14ac:dyDescent="0.2">
      <c r="A78" s="37"/>
      <c r="B78" s="37"/>
      <c r="C78" s="37"/>
    </row>
    <row r="79" spans="1:3" x14ac:dyDescent="0.2">
      <c r="A79" s="37"/>
      <c r="B79" s="37"/>
      <c r="C79" s="37"/>
    </row>
    <row r="80" spans="1:3" x14ac:dyDescent="0.2">
      <c r="A80" s="37"/>
      <c r="B80" s="37"/>
      <c r="C80" s="37"/>
    </row>
    <row r="81" spans="1:3" x14ac:dyDescent="0.2">
      <c r="A81" s="37"/>
      <c r="B81" s="37"/>
      <c r="C81" s="37"/>
    </row>
    <row r="82" spans="1:3" x14ac:dyDescent="0.2">
      <c r="A82" s="37"/>
      <c r="B82" s="37"/>
      <c r="C82" s="37"/>
    </row>
    <row r="83" spans="1:3" x14ac:dyDescent="0.2">
      <c r="A83" s="37"/>
      <c r="B83" s="37"/>
      <c r="C83" s="37"/>
    </row>
    <row r="84" spans="1:3" x14ac:dyDescent="0.2">
      <c r="A84" s="37"/>
      <c r="B84" s="37"/>
      <c r="C84" s="37"/>
    </row>
    <row r="85" spans="1:3" x14ac:dyDescent="0.2">
      <c r="A85" s="37"/>
      <c r="B85" s="37"/>
      <c r="C85" s="37"/>
    </row>
    <row r="86" spans="1:3" x14ac:dyDescent="0.2">
      <c r="A86" s="37"/>
      <c r="B86" s="37"/>
      <c r="C86" s="37"/>
    </row>
    <row r="87" spans="1:3" x14ac:dyDescent="0.2">
      <c r="A87" s="37"/>
      <c r="B87" s="37"/>
      <c r="C87" s="37"/>
    </row>
    <row r="88" spans="1:3" x14ac:dyDescent="0.2">
      <c r="A88" s="37"/>
      <c r="B88" s="37"/>
      <c r="C88" s="37"/>
    </row>
    <row r="89" spans="1:3" x14ac:dyDescent="0.2">
      <c r="A89" s="37"/>
      <c r="B89" s="37"/>
      <c r="C89" s="37"/>
    </row>
    <row r="90" spans="1:3" x14ac:dyDescent="0.2">
      <c r="A90" s="37"/>
      <c r="B90" s="37"/>
      <c r="C90" s="37"/>
    </row>
    <row r="91" spans="1:3" x14ac:dyDescent="0.2">
      <c r="A91" s="37"/>
      <c r="B91" s="37"/>
      <c r="C91" s="37"/>
    </row>
    <row r="92" spans="1:3" x14ac:dyDescent="0.2">
      <c r="A92" s="37"/>
      <c r="B92" s="37"/>
      <c r="C92" s="37"/>
    </row>
    <row r="93" spans="1:3" x14ac:dyDescent="0.2">
      <c r="A93" s="37"/>
      <c r="B93" s="37"/>
      <c r="C93" s="37"/>
    </row>
    <row r="94" spans="1:3" x14ac:dyDescent="0.2">
      <c r="A94" s="37"/>
      <c r="B94" s="37"/>
      <c r="C94" s="37"/>
    </row>
    <row r="95" spans="1:3" x14ac:dyDescent="0.2">
      <c r="A95" s="37"/>
      <c r="B95" s="37"/>
      <c r="C95" s="37"/>
    </row>
    <row r="96" spans="1:3" x14ac:dyDescent="0.2">
      <c r="A96" s="37"/>
      <c r="B96" s="37"/>
      <c r="C96" s="37"/>
    </row>
    <row r="97" spans="1:3" x14ac:dyDescent="0.2">
      <c r="A97" s="37"/>
      <c r="B97" s="37"/>
      <c r="C97" s="37"/>
    </row>
    <row r="98" spans="1:3" x14ac:dyDescent="0.2">
      <c r="A98" s="37"/>
      <c r="B98" s="37"/>
      <c r="C98" s="37"/>
    </row>
    <row r="99" spans="1:3" x14ac:dyDescent="0.2">
      <c r="A99" s="37"/>
      <c r="B99" s="37"/>
      <c r="C99" s="37"/>
    </row>
    <row r="100" spans="1:3" x14ac:dyDescent="0.2">
      <c r="A100" s="37"/>
      <c r="B100" s="37"/>
      <c r="C100" s="37"/>
    </row>
    <row r="101" spans="1:3" x14ac:dyDescent="0.2">
      <c r="A101" s="37"/>
      <c r="B101" s="37"/>
      <c r="C101" s="37"/>
    </row>
    <row r="102" spans="1:3" x14ac:dyDescent="0.2">
      <c r="A102" s="37"/>
      <c r="B102" s="37"/>
      <c r="C102" s="37"/>
    </row>
    <row r="103" spans="1:3" x14ac:dyDescent="0.2">
      <c r="A103" s="37"/>
      <c r="B103" s="37"/>
      <c r="C103" s="37"/>
    </row>
    <row r="104" spans="1:3" x14ac:dyDescent="0.2">
      <c r="A104" s="37"/>
      <c r="B104" s="37"/>
      <c r="C104" s="37"/>
    </row>
    <row r="105" spans="1:3" x14ac:dyDescent="0.2">
      <c r="A105" s="37"/>
      <c r="B105" s="37"/>
      <c r="C105" s="37"/>
    </row>
    <row r="106" spans="1:3" x14ac:dyDescent="0.2">
      <c r="A106" s="37"/>
      <c r="B106" s="37"/>
      <c r="C106" s="37"/>
    </row>
    <row r="107" spans="1:3" x14ac:dyDescent="0.2">
      <c r="A107" s="37"/>
      <c r="B107" s="37"/>
      <c r="C107" s="37"/>
    </row>
    <row r="108" spans="1:3" x14ac:dyDescent="0.2">
      <c r="A108" s="37"/>
      <c r="B108" s="37"/>
      <c r="C108" s="37"/>
    </row>
    <row r="109" spans="1:3" x14ac:dyDescent="0.2">
      <c r="A109" s="37"/>
      <c r="B109" s="37"/>
      <c r="C109" s="37"/>
    </row>
    <row r="110" spans="1:3" x14ac:dyDescent="0.2">
      <c r="A110" s="37"/>
      <c r="B110" s="37"/>
      <c r="C110" s="37"/>
    </row>
    <row r="111" spans="1:3" x14ac:dyDescent="0.2">
      <c r="A111" s="37"/>
      <c r="B111" s="37"/>
      <c r="C111" s="37"/>
    </row>
    <row r="112" spans="1:3" x14ac:dyDescent="0.2">
      <c r="A112" s="37"/>
      <c r="B112" s="37"/>
      <c r="C112" s="37"/>
    </row>
    <row r="113" spans="1:3" x14ac:dyDescent="0.2">
      <c r="A113" s="37"/>
      <c r="B113" s="37"/>
      <c r="C113" s="37"/>
    </row>
    <row r="114" spans="1:3" x14ac:dyDescent="0.2">
      <c r="A114" s="37"/>
      <c r="B114" s="37"/>
      <c r="C114" s="37"/>
    </row>
    <row r="115" spans="1:3" x14ac:dyDescent="0.2">
      <c r="A115" s="37"/>
      <c r="B115" s="37"/>
      <c r="C115" s="37"/>
    </row>
    <row r="116" spans="1:3" x14ac:dyDescent="0.2">
      <c r="A116" s="37"/>
      <c r="B116" s="37"/>
      <c r="C116" s="37"/>
    </row>
    <row r="117" spans="1:3" x14ac:dyDescent="0.2">
      <c r="A117" s="37"/>
      <c r="B117" s="37"/>
      <c r="C117" s="37"/>
    </row>
    <row r="118" spans="1:3" x14ac:dyDescent="0.2">
      <c r="A118" s="37"/>
      <c r="B118" s="37"/>
      <c r="C118" s="37"/>
    </row>
    <row r="119" spans="1:3" x14ac:dyDescent="0.2">
      <c r="A119" s="37"/>
      <c r="B119" s="37"/>
      <c r="C119" s="37"/>
    </row>
    <row r="120" spans="1:3" x14ac:dyDescent="0.2">
      <c r="A120" s="37"/>
      <c r="B120" s="37"/>
      <c r="C120" s="37"/>
    </row>
    <row r="121" spans="1:3" x14ac:dyDescent="0.2">
      <c r="A121" s="37"/>
      <c r="B121" s="37"/>
      <c r="C121" s="37"/>
    </row>
    <row r="122" spans="1:3" x14ac:dyDescent="0.2">
      <c r="A122" s="37"/>
      <c r="B122" s="37"/>
      <c r="C122" s="37"/>
    </row>
    <row r="123" spans="1:3" x14ac:dyDescent="0.2">
      <c r="A123" s="37"/>
      <c r="B123" s="37"/>
      <c r="C123" s="37"/>
    </row>
    <row r="124" spans="1:3" x14ac:dyDescent="0.2">
      <c r="A124" s="37"/>
      <c r="B124" s="37"/>
      <c r="C124" s="37"/>
    </row>
    <row r="125" spans="1:3" x14ac:dyDescent="0.2">
      <c r="A125" s="37"/>
      <c r="B125" s="37"/>
      <c r="C125" s="37"/>
    </row>
    <row r="126" spans="1:3" x14ac:dyDescent="0.2">
      <c r="A126" s="37"/>
      <c r="B126" s="37"/>
      <c r="C126" s="37"/>
    </row>
    <row r="127" spans="1:3" x14ac:dyDescent="0.2">
      <c r="A127" s="37"/>
      <c r="B127" s="37"/>
      <c r="C127" s="37"/>
    </row>
    <row r="128" spans="1:3" x14ac:dyDescent="0.2">
      <c r="A128" s="37"/>
      <c r="B128" s="37"/>
      <c r="C128" s="37"/>
    </row>
    <row r="129" spans="1:3" x14ac:dyDescent="0.2">
      <c r="A129" s="37"/>
      <c r="B129" s="37"/>
      <c r="C129" s="37"/>
    </row>
    <row r="130" spans="1:3" x14ac:dyDescent="0.2">
      <c r="A130" s="37"/>
      <c r="B130" s="37"/>
      <c r="C130" s="37"/>
    </row>
    <row r="131" spans="1:3" x14ac:dyDescent="0.2">
      <c r="A131" s="37"/>
      <c r="B131" s="37"/>
      <c r="C131" s="37"/>
    </row>
    <row r="132" spans="1:3" x14ac:dyDescent="0.2">
      <c r="A132" s="37"/>
      <c r="B132" s="37"/>
      <c r="C132" s="37"/>
    </row>
    <row r="133" spans="1:3" x14ac:dyDescent="0.2">
      <c r="A133" s="37"/>
      <c r="B133" s="37"/>
      <c r="C133" s="37"/>
    </row>
    <row r="134" spans="1:3" x14ac:dyDescent="0.2">
      <c r="A134" s="37"/>
      <c r="B134" s="37"/>
      <c r="C134" s="37"/>
    </row>
    <row r="135" spans="1:3" x14ac:dyDescent="0.2">
      <c r="A135" s="37"/>
      <c r="B135" s="37"/>
      <c r="C135" s="37"/>
    </row>
    <row r="136" spans="1:3" x14ac:dyDescent="0.2">
      <c r="A136" s="37"/>
      <c r="B136" s="37"/>
      <c r="C136" s="37"/>
    </row>
    <row r="137" spans="1:3" x14ac:dyDescent="0.2">
      <c r="A137" s="37"/>
      <c r="B137" s="37"/>
      <c r="C137" s="37"/>
    </row>
    <row r="138" spans="1:3" x14ac:dyDescent="0.2">
      <c r="A138" s="37"/>
      <c r="B138" s="37"/>
      <c r="C138" s="37"/>
    </row>
    <row r="139" spans="1:3" x14ac:dyDescent="0.2">
      <c r="A139" s="37"/>
      <c r="B139" s="37"/>
      <c r="C139" s="37"/>
    </row>
    <row r="140" spans="1:3" x14ac:dyDescent="0.2">
      <c r="A140" s="37"/>
      <c r="B140" s="37"/>
      <c r="C140" s="37"/>
    </row>
    <row r="141" spans="1:3" x14ac:dyDescent="0.2">
      <c r="A141" s="37"/>
      <c r="B141" s="37"/>
      <c r="C141" s="37"/>
    </row>
    <row r="142" spans="1:3" x14ac:dyDescent="0.2">
      <c r="A142" s="37"/>
      <c r="B142" s="37"/>
      <c r="C142" s="37"/>
    </row>
    <row r="143" spans="1:3" x14ac:dyDescent="0.2">
      <c r="A143" s="37"/>
      <c r="B143" s="37"/>
      <c r="C143" s="37"/>
    </row>
    <row r="144" spans="1:3" x14ac:dyDescent="0.2">
      <c r="A144" s="37"/>
      <c r="B144" s="37"/>
      <c r="C144" s="37"/>
    </row>
    <row r="145" spans="1:3" x14ac:dyDescent="0.2">
      <c r="A145" s="37"/>
      <c r="B145" s="37"/>
      <c r="C145" s="37"/>
    </row>
    <row r="146" spans="1:3" x14ac:dyDescent="0.2">
      <c r="A146" s="37"/>
      <c r="B146" s="37"/>
      <c r="C146" s="37"/>
    </row>
    <row r="147" spans="1:3" x14ac:dyDescent="0.2">
      <c r="A147" s="37"/>
      <c r="B147" s="37"/>
      <c r="C147" s="37"/>
    </row>
    <row r="148" spans="1:3" x14ac:dyDescent="0.2">
      <c r="A148" s="37"/>
      <c r="B148" s="37"/>
      <c r="C148" s="37"/>
    </row>
    <row r="149" spans="1:3" x14ac:dyDescent="0.2">
      <c r="A149" s="37"/>
      <c r="B149" s="37"/>
      <c r="C149" s="37"/>
    </row>
    <row r="150" spans="1:3" x14ac:dyDescent="0.2">
      <c r="A150" s="37"/>
      <c r="B150" s="37"/>
      <c r="C150" s="37"/>
    </row>
    <row r="151" spans="1:3" x14ac:dyDescent="0.2">
      <c r="A151" s="37"/>
      <c r="B151" s="37"/>
      <c r="C151" s="37"/>
    </row>
    <row r="152" spans="1:3" x14ac:dyDescent="0.2">
      <c r="A152" s="37"/>
      <c r="B152" s="37"/>
      <c r="C152" s="37"/>
    </row>
    <row r="153" spans="1:3" x14ac:dyDescent="0.2">
      <c r="A153" s="37"/>
      <c r="B153" s="37"/>
      <c r="C153" s="37"/>
    </row>
    <row r="154" spans="1:3" x14ac:dyDescent="0.2">
      <c r="A154" s="37"/>
      <c r="B154" s="37"/>
      <c r="C154" s="37"/>
    </row>
  </sheetData>
  <mergeCells count="7">
    <mergeCell ref="A3:A5"/>
    <mergeCell ref="B3:B5"/>
    <mergeCell ref="C3:C5"/>
    <mergeCell ref="D3:D5"/>
    <mergeCell ref="E3:F3"/>
    <mergeCell ref="E4:E5"/>
    <mergeCell ref="F4:F5"/>
  </mergeCells>
  <printOptions horizontalCentered="1" verticalCentered="1"/>
  <pageMargins left="0" right="0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J29"/>
  <sheetViews>
    <sheetView zoomScaleNormal="100" workbookViewId="0">
      <selection activeCell="A29" sqref="A29:B29"/>
    </sheetView>
  </sheetViews>
  <sheetFormatPr defaultColWidth="8.85546875" defaultRowHeight="12.75" x14ac:dyDescent="0.2"/>
  <cols>
    <col min="1" max="1" width="9.140625" style="140" customWidth="1"/>
    <col min="2" max="2" width="88.7109375" style="140" customWidth="1"/>
    <col min="3" max="3" width="0.28515625" style="140" hidden="1" customWidth="1"/>
    <col min="4" max="8" width="0" style="140" hidden="1" customWidth="1"/>
    <col min="9" max="9" width="7.42578125" style="140" hidden="1" customWidth="1"/>
    <col min="10" max="10" width="1" style="140" hidden="1" customWidth="1"/>
    <col min="11" max="16384" width="8.85546875" style="140"/>
  </cols>
  <sheetData>
    <row r="20" spans="1:10" x14ac:dyDescent="0.2">
      <c r="F20" s="141"/>
      <c r="G20" s="141"/>
      <c r="H20" s="141"/>
      <c r="I20" s="141"/>
    </row>
    <row r="23" spans="1:10" ht="20.25" x14ac:dyDescent="0.3">
      <c r="B23" s="142" t="s">
        <v>300</v>
      </c>
    </row>
    <row r="24" spans="1:10" ht="20.25" x14ac:dyDescent="0.3">
      <c r="B24" s="142" t="s">
        <v>301</v>
      </c>
    </row>
    <row r="29" spans="1:10" ht="31.5" customHeight="1" x14ac:dyDescent="0.2">
      <c r="A29" s="416"/>
      <c r="B29" s="416"/>
      <c r="C29" s="143"/>
      <c r="D29" s="143"/>
      <c r="E29" s="143"/>
      <c r="F29" s="143"/>
      <c r="G29" s="143"/>
      <c r="H29" s="143"/>
      <c r="I29" s="143"/>
      <c r="J29" s="143"/>
    </row>
  </sheetData>
  <mergeCells count="1">
    <mergeCell ref="A29:B29"/>
  </mergeCells>
  <printOptions horizontalCentered="1" verticalCentered="1"/>
  <pageMargins left="0.02" right="7.874015748031496E-2" top="0.19685039370078741" bottom="2.3622047244094491" header="0.51181102362204722" footer="0.51181102362204722"/>
  <pageSetup paperSize="9" scale="8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12" sqref="F12"/>
    </sheetView>
  </sheetViews>
  <sheetFormatPr defaultColWidth="15.85546875" defaultRowHeight="12.75" x14ac:dyDescent="0.2"/>
  <cols>
    <col min="1" max="1" width="19.140625" style="146" customWidth="1"/>
    <col min="2" max="4" width="19.85546875" style="146" customWidth="1"/>
    <col min="5" max="16384" width="15.85546875" style="146"/>
  </cols>
  <sheetData>
    <row r="1" spans="1:6" ht="12.75" customHeight="1" x14ac:dyDescent="0.2">
      <c r="A1" s="144" t="s">
        <v>302</v>
      </c>
      <c r="B1" s="145"/>
      <c r="C1" s="145"/>
      <c r="D1" s="145"/>
      <c r="E1" s="146" t="s">
        <v>1</v>
      </c>
    </row>
    <row r="2" spans="1:6" ht="12.75" customHeight="1" x14ac:dyDescent="0.2">
      <c r="A2" s="144" t="s">
        <v>151</v>
      </c>
      <c r="B2" s="145"/>
      <c r="C2" s="145"/>
      <c r="D2" s="145"/>
    </row>
    <row r="3" spans="1:6" ht="12.75" customHeight="1" x14ac:dyDescent="0.2">
      <c r="A3" s="145"/>
      <c r="B3" s="145"/>
      <c r="C3" s="145"/>
      <c r="D3" s="145"/>
    </row>
    <row r="4" spans="1:6" ht="15" customHeight="1" x14ac:dyDescent="0.2">
      <c r="A4" s="147"/>
      <c r="B4" s="417" t="s">
        <v>152</v>
      </c>
      <c r="C4" s="417"/>
      <c r="D4" s="417"/>
    </row>
    <row r="5" spans="1:6" ht="27.75" customHeight="1" x14ac:dyDescent="0.2">
      <c r="A5" s="148" t="s">
        <v>153</v>
      </c>
      <c r="B5" s="149" t="s">
        <v>154</v>
      </c>
      <c r="C5" s="149" t="s">
        <v>155</v>
      </c>
      <c r="D5" s="150" t="s">
        <v>20</v>
      </c>
    </row>
    <row r="6" spans="1:6" ht="7.5" customHeight="1" x14ac:dyDescent="0.2">
      <c r="A6" s="151"/>
      <c r="B6" s="151"/>
      <c r="C6" s="151"/>
      <c r="D6" s="151"/>
    </row>
    <row r="7" spans="1:6" x14ac:dyDescent="0.2">
      <c r="A7" s="152">
        <v>2005</v>
      </c>
      <c r="B7" s="151">
        <v>33</v>
      </c>
      <c r="C7" s="151">
        <v>45</v>
      </c>
      <c r="D7" s="151">
        <v>78</v>
      </c>
    </row>
    <row r="8" spans="1:6" x14ac:dyDescent="0.2">
      <c r="A8" s="152">
        <v>2006</v>
      </c>
      <c r="B8" s="151">
        <v>24</v>
      </c>
      <c r="C8" s="151">
        <v>68</v>
      </c>
      <c r="D8" s="151">
        <v>92</v>
      </c>
    </row>
    <row r="9" spans="1:6" x14ac:dyDescent="0.2">
      <c r="A9" s="152">
        <v>2007</v>
      </c>
      <c r="B9" s="151">
        <v>27</v>
      </c>
      <c r="C9" s="151">
        <v>55</v>
      </c>
      <c r="D9" s="151">
        <v>82</v>
      </c>
    </row>
    <row r="10" spans="1:6" x14ac:dyDescent="0.2">
      <c r="A10" s="152">
        <v>2008</v>
      </c>
      <c r="B10" s="151">
        <v>28</v>
      </c>
      <c r="C10" s="151">
        <v>26</v>
      </c>
      <c r="D10" s="151">
        <v>54</v>
      </c>
    </row>
    <row r="11" spans="1:6" x14ac:dyDescent="0.2">
      <c r="A11" s="152">
        <v>2009</v>
      </c>
      <c r="B11" s="151">
        <v>28</v>
      </c>
      <c r="C11" s="151">
        <v>27</v>
      </c>
      <c r="D11" s="151">
        <v>55</v>
      </c>
    </row>
    <row r="12" spans="1:6" x14ac:dyDescent="0.2">
      <c r="A12" s="152">
        <v>2010</v>
      </c>
      <c r="B12" s="151">
        <v>19</v>
      </c>
      <c r="C12" s="151">
        <v>39</v>
      </c>
      <c r="D12" s="151">
        <v>58</v>
      </c>
      <c r="F12" s="153"/>
    </row>
    <row r="13" spans="1:6" x14ac:dyDescent="0.2">
      <c r="A13" s="152">
        <v>2011</v>
      </c>
      <c r="B13" s="151">
        <v>21</v>
      </c>
      <c r="C13" s="151">
        <v>33</v>
      </c>
      <c r="D13" s="151">
        <v>54</v>
      </c>
      <c r="F13" s="153"/>
    </row>
    <row r="14" spans="1:6" x14ac:dyDescent="0.2">
      <c r="A14" s="152">
        <v>2012</v>
      </c>
      <c r="B14" s="151">
        <v>28</v>
      </c>
      <c r="C14" s="151">
        <v>31</v>
      </c>
      <c r="D14" s="151">
        <v>59</v>
      </c>
      <c r="F14" s="153"/>
    </row>
    <row r="15" spans="1:6" x14ac:dyDescent="0.2">
      <c r="A15" s="152">
        <v>2013</v>
      </c>
      <c r="B15" s="151">
        <v>29</v>
      </c>
      <c r="C15" s="151">
        <v>56</v>
      </c>
      <c r="D15" s="151">
        <v>85</v>
      </c>
      <c r="F15" s="153"/>
    </row>
    <row r="16" spans="1:6" x14ac:dyDescent="0.2">
      <c r="A16" s="152">
        <v>2014</v>
      </c>
      <c r="B16" s="151">
        <v>22</v>
      </c>
      <c r="C16" s="151">
        <v>47</v>
      </c>
      <c r="D16" s="151">
        <v>69</v>
      </c>
      <c r="F16" s="153"/>
    </row>
    <row r="17" spans="1:6" x14ac:dyDescent="0.2">
      <c r="A17" s="152">
        <v>2015</v>
      </c>
      <c r="B17" s="151">
        <v>17</v>
      </c>
      <c r="C17" s="151">
        <v>51</v>
      </c>
      <c r="D17" s="151">
        <v>68</v>
      </c>
      <c r="F17" s="153"/>
    </row>
    <row r="18" spans="1:6" x14ac:dyDescent="0.2">
      <c r="A18" s="152">
        <v>2016</v>
      </c>
      <c r="B18" s="151">
        <v>24</v>
      </c>
      <c r="C18" s="151">
        <v>28</v>
      </c>
      <c r="D18" s="151">
        <v>52</v>
      </c>
      <c r="F18" s="153"/>
    </row>
    <row r="19" spans="1:6" x14ac:dyDescent="0.2">
      <c r="A19" s="152">
        <v>2017</v>
      </c>
      <c r="B19" s="151">
        <v>17</v>
      </c>
      <c r="C19" s="154">
        <v>59</v>
      </c>
      <c r="D19" s="151">
        <v>76</v>
      </c>
      <c r="F19" s="153"/>
    </row>
    <row r="20" spans="1:6" x14ac:dyDescent="0.2">
      <c r="A20" s="152">
        <v>2018</v>
      </c>
      <c r="B20" s="151">
        <v>16</v>
      </c>
      <c r="C20" s="154">
        <v>45</v>
      </c>
      <c r="D20" s="151">
        <v>61</v>
      </c>
      <c r="F20" s="153"/>
    </row>
    <row r="21" spans="1:6" x14ac:dyDescent="0.2">
      <c r="A21" s="152">
        <v>2019</v>
      </c>
      <c r="B21" s="151">
        <v>7</v>
      </c>
      <c r="C21" s="154">
        <v>35</v>
      </c>
      <c r="D21" s="151">
        <v>42</v>
      </c>
      <c r="F21" s="153"/>
    </row>
    <row r="22" spans="1:6" x14ac:dyDescent="0.2">
      <c r="A22" s="152">
        <v>2020</v>
      </c>
      <c r="B22" s="151">
        <v>7</v>
      </c>
      <c r="C22" s="154">
        <v>28</v>
      </c>
      <c r="D22" s="151">
        <f>SUM(B22:C22)</f>
        <v>35</v>
      </c>
      <c r="F22" s="153"/>
    </row>
    <row r="23" spans="1:6" x14ac:dyDescent="0.2">
      <c r="A23" s="155">
        <v>2021</v>
      </c>
      <c r="B23" s="148">
        <v>13</v>
      </c>
      <c r="C23" s="156">
        <v>29</v>
      </c>
      <c r="D23" s="148">
        <f>SUM(B23:C23)</f>
        <v>42</v>
      </c>
      <c r="F23" s="153"/>
    </row>
    <row r="24" spans="1:6" x14ac:dyDescent="0.2">
      <c r="A24" s="157" t="s">
        <v>305</v>
      </c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/>
  </sheetViews>
  <sheetFormatPr defaultColWidth="15.85546875" defaultRowHeight="12.75" x14ac:dyDescent="0.2"/>
  <cols>
    <col min="1" max="1" width="19.140625" style="146" customWidth="1"/>
    <col min="2" max="4" width="19.85546875" style="146" customWidth="1"/>
    <col min="5" max="16384" width="15.85546875" style="146"/>
  </cols>
  <sheetData>
    <row r="1" spans="1:5" ht="12.75" customHeight="1" x14ac:dyDescent="0.2">
      <c r="A1" s="144" t="s">
        <v>304</v>
      </c>
      <c r="B1" s="145"/>
      <c r="C1" s="145"/>
      <c r="D1" s="145"/>
      <c r="E1" s="146" t="s">
        <v>1</v>
      </c>
    </row>
    <row r="2" spans="1:5" ht="12.75" customHeight="1" x14ac:dyDescent="0.2">
      <c r="A2" s="144" t="s">
        <v>156</v>
      </c>
      <c r="B2" s="145"/>
      <c r="C2" s="145"/>
      <c r="D2" s="145"/>
    </row>
    <row r="3" spans="1:5" x14ac:dyDescent="0.2">
      <c r="A3" s="145"/>
      <c r="B3" s="145"/>
      <c r="C3" s="145"/>
      <c r="D3" s="145"/>
    </row>
    <row r="4" spans="1:5" x14ac:dyDescent="0.2">
      <c r="A4" s="147"/>
      <c r="B4" s="417" t="s">
        <v>303</v>
      </c>
      <c r="C4" s="417"/>
      <c r="D4" s="417"/>
    </row>
    <row r="5" spans="1:5" ht="24" x14ac:dyDescent="0.2">
      <c r="A5" s="148" t="s">
        <v>153</v>
      </c>
      <c r="B5" s="149" t="s">
        <v>157</v>
      </c>
      <c r="C5" s="149" t="s">
        <v>155</v>
      </c>
      <c r="D5" s="150" t="s">
        <v>20</v>
      </c>
    </row>
    <row r="6" spans="1:5" x14ac:dyDescent="0.2">
      <c r="A6" s="151"/>
      <c r="B6" s="151"/>
      <c r="C6" s="151"/>
      <c r="D6" s="151"/>
    </row>
    <row r="7" spans="1:5" x14ac:dyDescent="0.2">
      <c r="A7" s="152">
        <v>2005</v>
      </c>
      <c r="B7" s="151">
        <v>25</v>
      </c>
      <c r="C7" s="151">
        <v>21</v>
      </c>
      <c r="D7" s="151">
        <v>46</v>
      </c>
    </row>
    <row r="8" spans="1:5" x14ac:dyDescent="0.2">
      <c r="A8" s="152">
        <v>2006</v>
      </c>
      <c r="B8" s="151">
        <v>29</v>
      </c>
      <c r="C8" s="151">
        <v>18</v>
      </c>
      <c r="D8" s="151">
        <v>47</v>
      </c>
    </row>
    <row r="9" spans="1:5" x14ac:dyDescent="0.2">
      <c r="A9" s="152">
        <v>2007</v>
      </c>
      <c r="B9" s="151">
        <v>23</v>
      </c>
      <c r="C9" s="151">
        <v>21</v>
      </c>
      <c r="D9" s="151">
        <v>44</v>
      </c>
    </row>
    <row r="10" spans="1:5" x14ac:dyDescent="0.2">
      <c r="A10" s="152">
        <v>2008</v>
      </c>
      <c r="B10" s="151">
        <v>24</v>
      </c>
      <c r="C10" s="151">
        <v>17</v>
      </c>
      <c r="D10" s="151">
        <v>41</v>
      </c>
    </row>
    <row r="11" spans="1:5" x14ac:dyDescent="0.2">
      <c r="A11" s="152">
        <v>2009</v>
      </c>
      <c r="B11" s="151">
        <v>34</v>
      </c>
      <c r="C11" s="151">
        <v>15</v>
      </c>
      <c r="D11" s="151">
        <v>49</v>
      </c>
    </row>
    <row r="12" spans="1:5" x14ac:dyDescent="0.2">
      <c r="A12" s="152">
        <v>2010</v>
      </c>
      <c r="B12" s="151">
        <v>18</v>
      </c>
      <c r="C12" s="151">
        <v>16</v>
      </c>
      <c r="D12" s="151">
        <v>34</v>
      </c>
    </row>
    <row r="13" spans="1:5" x14ac:dyDescent="0.2">
      <c r="A13" s="152">
        <v>2011</v>
      </c>
      <c r="B13" s="151">
        <v>17</v>
      </c>
      <c r="C13" s="151">
        <v>24</v>
      </c>
      <c r="D13" s="151">
        <v>41</v>
      </c>
    </row>
    <row r="14" spans="1:5" x14ac:dyDescent="0.2">
      <c r="A14" s="152">
        <v>2012</v>
      </c>
      <c r="B14" s="151">
        <v>24</v>
      </c>
      <c r="C14" s="151">
        <v>12</v>
      </c>
      <c r="D14" s="151">
        <v>36</v>
      </c>
    </row>
    <row r="15" spans="1:5" x14ac:dyDescent="0.2">
      <c r="A15" s="152">
        <v>2013</v>
      </c>
      <c r="B15" s="151">
        <v>27</v>
      </c>
      <c r="C15" s="151">
        <v>25</v>
      </c>
      <c r="D15" s="151">
        <v>52</v>
      </c>
    </row>
    <row r="16" spans="1:5" x14ac:dyDescent="0.2">
      <c r="A16" s="152">
        <v>2014</v>
      </c>
      <c r="B16" s="151">
        <v>20</v>
      </c>
      <c r="C16" s="151">
        <v>29</v>
      </c>
      <c r="D16" s="151">
        <v>49</v>
      </c>
    </row>
    <row r="17" spans="1:4" x14ac:dyDescent="0.2">
      <c r="A17" s="152">
        <v>2015</v>
      </c>
      <c r="B17" s="151">
        <v>15</v>
      </c>
      <c r="C17" s="151">
        <v>22</v>
      </c>
      <c r="D17" s="151">
        <v>37</v>
      </c>
    </row>
    <row r="18" spans="1:4" x14ac:dyDescent="0.2">
      <c r="A18" s="152">
        <v>2016</v>
      </c>
      <c r="B18" s="151">
        <v>19</v>
      </c>
      <c r="C18" s="151">
        <v>25</v>
      </c>
      <c r="D18" s="151">
        <v>44</v>
      </c>
    </row>
    <row r="19" spans="1:4" x14ac:dyDescent="0.2">
      <c r="A19" s="152">
        <v>2017</v>
      </c>
      <c r="B19" s="151">
        <v>16</v>
      </c>
      <c r="C19" s="154">
        <v>40</v>
      </c>
      <c r="D19" s="151">
        <v>56</v>
      </c>
    </row>
    <row r="20" spans="1:4" x14ac:dyDescent="0.2">
      <c r="A20" s="152">
        <v>2018</v>
      </c>
      <c r="B20" s="151">
        <v>14</v>
      </c>
      <c r="C20" s="154">
        <v>33</v>
      </c>
      <c r="D20" s="151">
        <v>47</v>
      </c>
    </row>
    <row r="21" spans="1:4" x14ac:dyDescent="0.2">
      <c r="A21" s="152">
        <v>2019</v>
      </c>
      <c r="B21" s="151">
        <v>6</v>
      </c>
      <c r="C21" s="151">
        <v>41</v>
      </c>
      <c r="D21" s="151">
        <v>47</v>
      </c>
    </row>
    <row r="22" spans="1:4" x14ac:dyDescent="0.2">
      <c r="A22" s="152">
        <v>2020</v>
      </c>
      <c r="B22" s="151">
        <v>3</v>
      </c>
      <c r="C22" s="151">
        <v>30</v>
      </c>
      <c r="D22" s="158">
        <f>SUM(B22:C22)</f>
        <v>33</v>
      </c>
    </row>
    <row r="23" spans="1:4" x14ac:dyDescent="0.2">
      <c r="A23" s="155">
        <v>2021</v>
      </c>
      <c r="B23" s="148">
        <v>6</v>
      </c>
      <c r="C23" s="148">
        <v>21</v>
      </c>
      <c r="D23" s="159">
        <f>SUM(B23:C23)</f>
        <v>27</v>
      </c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L10" sqref="L10"/>
    </sheetView>
  </sheetViews>
  <sheetFormatPr defaultColWidth="15.85546875" defaultRowHeight="12.75" x14ac:dyDescent="0.2"/>
  <cols>
    <col min="1" max="1" width="16.42578125" style="146" customWidth="1"/>
    <col min="2" max="9" width="11.140625" style="146" customWidth="1"/>
    <col min="10" max="16384" width="15.85546875" style="146"/>
  </cols>
  <sheetData>
    <row r="1" spans="1:9" ht="17.25" customHeight="1" x14ac:dyDescent="0.2">
      <c r="A1" s="144" t="s">
        <v>307</v>
      </c>
      <c r="B1" s="145"/>
      <c r="C1" s="145"/>
      <c r="D1" s="145"/>
      <c r="E1" s="145"/>
      <c r="F1" s="145"/>
      <c r="G1" s="145"/>
      <c r="H1" s="145"/>
      <c r="I1" s="145"/>
    </row>
    <row r="2" spans="1:9" x14ac:dyDescent="0.2">
      <c r="A2" s="145"/>
      <c r="B2" s="145"/>
      <c r="C2" s="145"/>
      <c r="D2" s="145"/>
      <c r="E2" s="145"/>
      <c r="F2" s="145"/>
      <c r="G2" s="145"/>
      <c r="H2" s="145"/>
      <c r="I2" s="145"/>
    </row>
    <row r="3" spans="1:9" ht="15" customHeight="1" x14ac:dyDescent="0.2">
      <c r="A3" s="147" t="s">
        <v>153</v>
      </c>
      <c r="B3" s="160" t="s">
        <v>25</v>
      </c>
      <c r="C3" s="160"/>
      <c r="D3" s="160"/>
      <c r="E3" s="160"/>
      <c r="F3" s="160"/>
      <c r="G3" s="160"/>
      <c r="H3" s="160"/>
      <c r="I3" s="147"/>
    </row>
    <row r="4" spans="1:9" ht="27.75" customHeight="1" x14ac:dyDescent="0.2">
      <c r="A4" s="148" t="s">
        <v>158</v>
      </c>
      <c r="B4" s="150" t="s">
        <v>159</v>
      </c>
      <c r="C4" s="150" t="s">
        <v>160</v>
      </c>
      <c r="D4" s="150" t="s">
        <v>161</v>
      </c>
      <c r="E4" s="150" t="s">
        <v>162</v>
      </c>
      <c r="F4" s="150" t="s">
        <v>163</v>
      </c>
      <c r="G4" s="150" t="s">
        <v>164</v>
      </c>
      <c r="H4" s="150" t="s">
        <v>165</v>
      </c>
      <c r="I4" s="150" t="s">
        <v>20</v>
      </c>
    </row>
    <row r="5" spans="1:9" ht="7.5" customHeight="1" x14ac:dyDescent="0.2">
      <c r="A5" s="145"/>
      <c r="B5" s="145"/>
      <c r="C5" s="145"/>
      <c r="D5" s="145"/>
      <c r="E5" s="145"/>
      <c r="F5" s="145"/>
      <c r="G5" s="145"/>
      <c r="H5" s="145"/>
      <c r="I5" s="145"/>
    </row>
    <row r="6" spans="1:9" x14ac:dyDescent="0.2">
      <c r="A6" s="161">
        <v>2005</v>
      </c>
      <c r="B6" s="145">
        <v>0</v>
      </c>
      <c r="C6" s="145">
        <v>1</v>
      </c>
      <c r="D6" s="145">
        <v>17</v>
      </c>
      <c r="E6" s="145">
        <v>14</v>
      </c>
      <c r="F6" s="145">
        <v>8</v>
      </c>
      <c r="G6" s="145">
        <v>4</v>
      </c>
      <c r="H6" s="145">
        <v>2</v>
      </c>
      <c r="I6" s="145">
        <v>46</v>
      </c>
    </row>
    <row r="7" spans="1:9" x14ac:dyDescent="0.2">
      <c r="A7" s="161">
        <v>2006</v>
      </c>
      <c r="B7" s="145">
        <v>1</v>
      </c>
      <c r="C7" s="145">
        <v>8</v>
      </c>
      <c r="D7" s="145">
        <v>19</v>
      </c>
      <c r="E7" s="145">
        <v>9</v>
      </c>
      <c r="F7" s="145">
        <v>6</v>
      </c>
      <c r="G7" s="145">
        <v>2</v>
      </c>
      <c r="H7" s="145">
        <v>2</v>
      </c>
      <c r="I7" s="145">
        <v>47</v>
      </c>
    </row>
    <row r="8" spans="1:9" x14ac:dyDescent="0.2">
      <c r="A8" s="161">
        <v>2007</v>
      </c>
      <c r="B8" s="145">
        <v>4</v>
      </c>
      <c r="C8" s="145">
        <v>4</v>
      </c>
      <c r="D8" s="145">
        <v>15</v>
      </c>
      <c r="E8" s="145">
        <v>2</v>
      </c>
      <c r="F8" s="145">
        <v>9</v>
      </c>
      <c r="G8" s="145">
        <v>3</v>
      </c>
      <c r="H8" s="145">
        <v>7</v>
      </c>
      <c r="I8" s="145">
        <v>44</v>
      </c>
    </row>
    <row r="9" spans="1:9" x14ac:dyDescent="0.2">
      <c r="A9" s="161">
        <v>2008</v>
      </c>
      <c r="B9" s="145">
        <v>0</v>
      </c>
      <c r="C9" s="145">
        <v>9</v>
      </c>
      <c r="D9" s="145">
        <v>16</v>
      </c>
      <c r="E9" s="145">
        <v>3</v>
      </c>
      <c r="F9" s="145">
        <v>11</v>
      </c>
      <c r="G9" s="145">
        <v>2</v>
      </c>
      <c r="H9" s="145">
        <v>0</v>
      </c>
      <c r="I9" s="145">
        <v>41</v>
      </c>
    </row>
    <row r="10" spans="1:9" x14ac:dyDescent="0.2">
      <c r="A10" s="161">
        <v>2009</v>
      </c>
      <c r="B10" s="145">
        <v>0</v>
      </c>
      <c r="C10" s="145">
        <v>6</v>
      </c>
      <c r="D10" s="145">
        <v>29</v>
      </c>
      <c r="E10" s="145">
        <v>4</v>
      </c>
      <c r="F10" s="145">
        <v>8</v>
      </c>
      <c r="G10" s="145">
        <v>1</v>
      </c>
      <c r="H10" s="145">
        <v>1</v>
      </c>
      <c r="I10" s="145">
        <v>49</v>
      </c>
    </row>
    <row r="11" spans="1:9" x14ac:dyDescent="0.2">
      <c r="A11" s="161">
        <v>2010</v>
      </c>
      <c r="B11" s="145">
        <v>0</v>
      </c>
      <c r="C11" s="145">
        <v>5</v>
      </c>
      <c r="D11" s="145">
        <v>10</v>
      </c>
      <c r="E11" s="145">
        <v>3</v>
      </c>
      <c r="F11" s="145">
        <v>11</v>
      </c>
      <c r="G11" s="145">
        <v>4</v>
      </c>
      <c r="H11" s="145">
        <v>1</v>
      </c>
      <c r="I11" s="145">
        <v>34</v>
      </c>
    </row>
    <row r="12" spans="1:9" x14ac:dyDescent="0.2">
      <c r="A12" s="161">
        <v>2011</v>
      </c>
      <c r="B12" s="145">
        <v>0</v>
      </c>
      <c r="C12" s="151">
        <v>7</v>
      </c>
      <c r="D12" s="151">
        <v>11</v>
      </c>
      <c r="E12" s="151">
        <v>1</v>
      </c>
      <c r="F12" s="151">
        <v>16</v>
      </c>
      <c r="G12" s="151">
        <v>4</v>
      </c>
      <c r="H12" s="151">
        <v>2</v>
      </c>
      <c r="I12" s="145">
        <v>41</v>
      </c>
    </row>
    <row r="13" spans="1:9" x14ac:dyDescent="0.2">
      <c r="A13" s="161">
        <v>2012</v>
      </c>
      <c r="B13" s="145">
        <v>0</v>
      </c>
      <c r="C13" s="151">
        <v>15</v>
      </c>
      <c r="D13" s="151">
        <v>10</v>
      </c>
      <c r="E13" s="151">
        <v>2</v>
      </c>
      <c r="F13" s="151">
        <v>8</v>
      </c>
      <c r="G13" s="151">
        <v>1</v>
      </c>
      <c r="H13" s="151">
        <v>0</v>
      </c>
      <c r="I13" s="145">
        <v>36</v>
      </c>
    </row>
    <row r="14" spans="1:9" x14ac:dyDescent="0.2">
      <c r="A14" s="161">
        <v>2013</v>
      </c>
      <c r="B14" s="151">
        <v>0</v>
      </c>
      <c r="C14" s="151">
        <v>9</v>
      </c>
      <c r="D14" s="151">
        <v>19</v>
      </c>
      <c r="E14" s="151">
        <v>5</v>
      </c>
      <c r="F14" s="151">
        <v>13</v>
      </c>
      <c r="G14" s="151">
        <v>4</v>
      </c>
      <c r="H14" s="151">
        <v>2</v>
      </c>
      <c r="I14" s="151">
        <v>52</v>
      </c>
    </row>
    <row r="15" spans="1:9" x14ac:dyDescent="0.2">
      <c r="A15" s="161">
        <v>2014</v>
      </c>
      <c r="B15" s="145">
        <v>0</v>
      </c>
      <c r="C15" s="151">
        <v>13</v>
      </c>
      <c r="D15" s="151">
        <v>12</v>
      </c>
      <c r="E15" s="151">
        <v>7</v>
      </c>
      <c r="F15" s="151">
        <v>11</v>
      </c>
      <c r="G15" s="151">
        <v>4</v>
      </c>
      <c r="H15" s="151">
        <v>2</v>
      </c>
      <c r="I15" s="145">
        <v>49</v>
      </c>
    </row>
    <row r="16" spans="1:9" x14ac:dyDescent="0.2">
      <c r="A16" s="161">
        <v>2015</v>
      </c>
      <c r="B16" s="145">
        <v>0</v>
      </c>
      <c r="C16" s="145">
        <v>14</v>
      </c>
      <c r="D16" s="145">
        <v>2</v>
      </c>
      <c r="E16" s="145">
        <v>0</v>
      </c>
      <c r="F16" s="145">
        <v>13</v>
      </c>
      <c r="G16" s="145">
        <v>3</v>
      </c>
      <c r="H16" s="145">
        <v>5</v>
      </c>
      <c r="I16" s="145">
        <v>37</v>
      </c>
    </row>
    <row r="17" spans="1:9" x14ac:dyDescent="0.2">
      <c r="A17" s="161">
        <v>2016</v>
      </c>
      <c r="B17" s="145">
        <v>0</v>
      </c>
      <c r="C17" s="145">
        <v>14</v>
      </c>
      <c r="D17" s="145">
        <v>7</v>
      </c>
      <c r="E17" s="145">
        <v>6</v>
      </c>
      <c r="F17" s="145">
        <v>9</v>
      </c>
      <c r="G17" s="145">
        <v>5</v>
      </c>
      <c r="H17" s="145">
        <v>3</v>
      </c>
      <c r="I17" s="145">
        <v>44</v>
      </c>
    </row>
    <row r="18" spans="1:9" x14ac:dyDescent="0.2">
      <c r="A18" s="162">
        <v>2017</v>
      </c>
      <c r="B18" s="163">
        <v>0</v>
      </c>
      <c r="C18" s="163">
        <v>13</v>
      </c>
      <c r="D18" s="163">
        <v>5</v>
      </c>
      <c r="E18" s="163">
        <v>7</v>
      </c>
      <c r="F18" s="163">
        <v>19</v>
      </c>
      <c r="G18" s="163">
        <v>5</v>
      </c>
      <c r="H18" s="163">
        <v>7</v>
      </c>
      <c r="I18" s="163">
        <v>56</v>
      </c>
    </row>
    <row r="19" spans="1:9" x14ac:dyDescent="0.2">
      <c r="A19" s="161">
        <v>2018</v>
      </c>
      <c r="B19" s="145">
        <v>0</v>
      </c>
      <c r="C19" s="145">
        <v>11</v>
      </c>
      <c r="D19" s="145">
        <v>4</v>
      </c>
      <c r="E19" s="145">
        <v>3</v>
      </c>
      <c r="F19" s="145">
        <v>16</v>
      </c>
      <c r="G19" s="145">
        <v>7</v>
      </c>
      <c r="H19" s="145">
        <v>6</v>
      </c>
      <c r="I19" s="145">
        <v>47</v>
      </c>
    </row>
    <row r="20" spans="1:9" x14ac:dyDescent="0.2">
      <c r="A20" s="161">
        <v>2019</v>
      </c>
      <c r="B20" s="145">
        <v>0</v>
      </c>
      <c r="C20" s="145">
        <v>0</v>
      </c>
      <c r="D20" s="145">
        <v>12</v>
      </c>
      <c r="E20" s="145">
        <v>5</v>
      </c>
      <c r="F20" s="145">
        <v>20</v>
      </c>
      <c r="G20" s="145">
        <v>5</v>
      </c>
      <c r="H20" s="145">
        <v>5</v>
      </c>
      <c r="I20" s="145">
        <v>47</v>
      </c>
    </row>
    <row r="21" spans="1:9" x14ac:dyDescent="0.2">
      <c r="A21" s="161">
        <v>2020</v>
      </c>
      <c r="B21" s="145">
        <v>0</v>
      </c>
      <c r="C21" s="145">
        <v>0</v>
      </c>
      <c r="D21" s="145">
        <v>3</v>
      </c>
      <c r="E21" s="145">
        <v>8</v>
      </c>
      <c r="F21" s="145">
        <v>10</v>
      </c>
      <c r="G21" s="145">
        <v>4</v>
      </c>
      <c r="H21" s="145">
        <v>8</v>
      </c>
      <c r="I21" s="145">
        <f>SUM(B21:H21)</f>
        <v>33</v>
      </c>
    </row>
    <row r="22" spans="1:9" x14ac:dyDescent="0.2">
      <c r="A22" s="161">
        <v>2021</v>
      </c>
      <c r="B22" s="145">
        <v>0</v>
      </c>
      <c r="C22" s="145">
        <v>0</v>
      </c>
      <c r="D22" s="145">
        <v>8</v>
      </c>
      <c r="E22" s="145">
        <v>5</v>
      </c>
      <c r="F22" s="145">
        <v>10</v>
      </c>
      <c r="G22" s="145">
        <v>1</v>
      </c>
      <c r="H22" s="145">
        <v>3</v>
      </c>
      <c r="I22" s="145">
        <f>SUM(B22:H22)</f>
        <v>27</v>
      </c>
    </row>
    <row r="23" spans="1:9" ht="7.5" customHeight="1" x14ac:dyDescent="0.2">
      <c r="A23" s="161"/>
      <c r="B23" s="145"/>
      <c r="C23" s="145"/>
      <c r="D23" s="145"/>
      <c r="E23" s="145"/>
      <c r="F23" s="145"/>
      <c r="G23" s="145"/>
      <c r="H23" s="145"/>
      <c r="I23" s="145"/>
    </row>
    <row r="24" spans="1:9" x14ac:dyDescent="0.2">
      <c r="A24" s="145"/>
      <c r="B24" s="418" t="s">
        <v>36</v>
      </c>
      <c r="C24" s="418"/>
      <c r="D24" s="418"/>
      <c r="E24" s="418"/>
      <c r="F24" s="418"/>
      <c r="G24" s="418"/>
      <c r="H24" s="418"/>
      <c r="I24" s="418"/>
    </row>
    <row r="25" spans="1:9" ht="7.5" customHeight="1" x14ac:dyDescent="0.2">
      <c r="A25" s="145"/>
      <c r="B25" s="164"/>
      <c r="C25" s="164"/>
      <c r="D25" s="164"/>
      <c r="E25" s="164"/>
      <c r="F25" s="164"/>
      <c r="G25" s="164"/>
      <c r="H25" s="164"/>
      <c r="I25" s="164"/>
    </row>
    <row r="26" spans="1:9" x14ac:dyDescent="0.2">
      <c r="A26" s="145" t="s">
        <v>166</v>
      </c>
      <c r="B26" s="145">
        <v>0</v>
      </c>
      <c r="C26" s="145">
        <v>0</v>
      </c>
      <c r="D26" s="145">
        <v>4</v>
      </c>
      <c r="E26" s="145">
        <v>3</v>
      </c>
      <c r="F26" s="145">
        <v>4</v>
      </c>
      <c r="G26" s="145">
        <v>0</v>
      </c>
      <c r="H26" s="145">
        <v>3</v>
      </c>
      <c r="I26" s="165">
        <f>SUM(B26:H26)</f>
        <v>14</v>
      </c>
    </row>
    <row r="27" spans="1:9" x14ac:dyDescent="0.2">
      <c r="A27" s="145" t="s">
        <v>167</v>
      </c>
      <c r="B27" s="145">
        <v>0</v>
      </c>
      <c r="C27" s="145">
        <v>0</v>
      </c>
      <c r="D27" s="145">
        <v>4</v>
      </c>
      <c r="E27" s="145">
        <v>2</v>
      </c>
      <c r="F27" s="145">
        <v>6</v>
      </c>
      <c r="G27" s="145">
        <v>1</v>
      </c>
      <c r="H27" s="145">
        <v>0</v>
      </c>
      <c r="I27" s="165">
        <f t="shared" ref="I27" si="0">SUM(B27:H27)</f>
        <v>13</v>
      </c>
    </row>
    <row r="28" spans="1:9" s="167" customFormat="1" x14ac:dyDescent="0.2">
      <c r="A28" s="166" t="s">
        <v>168</v>
      </c>
      <c r="B28" s="166">
        <f>SUM(B26:B27)</f>
        <v>0</v>
      </c>
      <c r="C28" s="166">
        <f t="shared" ref="C28:I28" si="1">SUM(C26:C27)</f>
        <v>0</v>
      </c>
      <c r="D28" s="166">
        <f t="shared" si="1"/>
        <v>8</v>
      </c>
      <c r="E28" s="166">
        <f t="shared" si="1"/>
        <v>5</v>
      </c>
      <c r="F28" s="166">
        <f t="shared" si="1"/>
        <v>10</v>
      </c>
      <c r="G28" s="166">
        <f t="shared" si="1"/>
        <v>1</v>
      </c>
      <c r="H28" s="166">
        <f t="shared" si="1"/>
        <v>3</v>
      </c>
      <c r="I28" s="166">
        <f t="shared" si="1"/>
        <v>27</v>
      </c>
    </row>
    <row r="29" spans="1:9" x14ac:dyDescent="0.2">
      <c r="A29" s="157" t="s">
        <v>306</v>
      </c>
    </row>
    <row r="30" spans="1:9" x14ac:dyDescent="0.2">
      <c r="A30" s="157" t="s">
        <v>169</v>
      </c>
    </row>
    <row r="31" spans="1:9" x14ac:dyDescent="0.2">
      <c r="A31" s="168"/>
      <c r="B31" s="168"/>
      <c r="C31" s="168"/>
      <c r="D31" s="169"/>
      <c r="E31" s="168"/>
      <c r="F31" s="170"/>
    </row>
    <row r="32" spans="1:9" x14ac:dyDescent="0.2">
      <c r="A32" s="168"/>
      <c r="B32" s="168"/>
      <c r="C32" s="168"/>
      <c r="D32" s="169"/>
      <c r="E32" s="168"/>
      <c r="F32" s="170"/>
    </row>
    <row r="33" spans="1:6" x14ac:dyDescent="0.2">
      <c r="A33" s="171"/>
      <c r="B33" s="172"/>
      <c r="C33" s="171"/>
      <c r="D33" s="172"/>
      <c r="E33" s="168"/>
      <c r="F33" s="173"/>
    </row>
    <row r="34" spans="1:6" x14ac:dyDescent="0.2">
      <c r="A34" s="171"/>
      <c r="B34" s="172"/>
      <c r="C34" s="171"/>
      <c r="D34" s="172"/>
      <c r="E34" s="168"/>
      <c r="F34" s="170"/>
    </row>
    <row r="35" spans="1:6" x14ac:dyDescent="0.2">
      <c r="A35" s="174"/>
      <c r="B35" s="175"/>
      <c r="C35" s="174"/>
      <c r="D35" s="175"/>
      <c r="E35" s="168"/>
    </row>
  </sheetData>
  <mergeCells count="1">
    <mergeCell ref="B24:I2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D5" sqref="D5"/>
    </sheetView>
  </sheetViews>
  <sheetFormatPr defaultColWidth="9.140625" defaultRowHeight="12.75" x14ac:dyDescent="0.2"/>
  <cols>
    <col min="1" max="1" width="12.42578125" style="178" customWidth="1"/>
    <col min="2" max="5" width="13" style="178" customWidth="1"/>
    <col min="6" max="16384" width="9.140625" style="178"/>
  </cols>
  <sheetData>
    <row r="1" spans="1:5" ht="18" customHeight="1" x14ac:dyDescent="0.2">
      <c r="A1" s="176" t="s">
        <v>308</v>
      </c>
      <c r="B1" s="177"/>
      <c r="C1" s="177"/>
      <c r="D1" s="177"/>
      <c r="E1" s="177"/>
    </row>
    <row r="2" spans="1:5" ht="17.25" customHeight="1" x14ac:dyDescent="0.2">
      <c r="A2" s="176" t="s">
        <v>170</v>
      </c>
      <c r="B2" s="179"/>
      <c r="C2" s="177"/>
      <c r="D2" s="177"/>
      <c r="E2" s="177"/>
    </row>
    <row r="3" spans="1:5" ht="12.75" customHeight="1" x14ac:dyDescent="0.2">
      <c r="A3" s="176"/>
      <c r="B3" s="179"/>
      <c r="C3" s="177"/>
      <c r="D3" s="177"/>
      <c r="E3" s="177"/>
    </row>
    <row r="4" spans="1:5" ht="24.75" customHeight="1" x14ac:dyDescent="0.2">
      <c r="A4" s="180" t="s">
        <v>153</v>
      </c>
      <c r="B4" s="422" t="s">
        <v>309</v>
      </c>
      <c r="C4" s="422"/>
      <c r="D4" s="422" t="s">
        <v>310</v>
      </c>
      <c r="E4" s="422"/>
    </row>
    <row r="5" spans="1:5" ht="7.5" customHeight="1" x14ac:dyDescent="0.2">
      <c r="A5" s="177"/>
      <c r="B5" s="177"/>
      <c r="C5" s="177"/>
      <c r="D5" s="177"/>
      <c r="E5" s="177"/>
    </row>
    <row r="6" spans="1:5" x14ac:dyDescent="0.2">
      <c r="A6" s="181">
        <v>1999</v>
      </c>
      <c r="B6" s="421">
        <v>16</v>
      </c>
      <c r="C6" s="421"/>
      <c r="D6" s="421">
        <v>21</v>
      </c>
      <c r="E6" s="421"/>
    </row>
    <row r="7" spans="1:5" x14ac:dyDescent="0.2">
      <c r="A7" s="181">
        <v>2000</v>
      </c>
      <c r="B7" s="421">
        <v>45</v>
      </c>
      <c r="C7" s="421"/>
      <c r="D7" s="421">
        <v>18</v>
      </c>
      <c r="E7" s="421"/>
    </row>
    <row r="8" spans="1:5" x14ac:dyDescent="0.2">
      <c r="A8" s="181">
        <v>2001</v>
      </c>
      <c r="B8" s="421">
        <v>50</v>
      </c>
      <c r="C8" s="421"/>
      <c r="D8" s="421">
        <v>34</v>
      </c>
      <c r="E8" s="421"/>
    </row>
    <row r="9" spans="1:5" x14ac:dyDescent="0.2">
      <c r="A9" s="181">
        <v>2002</v>
      </c>
      <c r="B9" s="421">
        <v>51</v>
      </c>
      <c r="C9" s="421"/>
      <c r="D9" s="421">
        <v>63</v>
      </c>
      <c r="E9" s="421"/>
    </row>
    <row r="10" spans="1:5" x14ac:dyDescent="0.2">
      <c r="A10" s="181">
        <v>2003</v>
      </c>
      <c r="B10" s="421">
        <v>40</v>
      </c>
      <c r="C10" s="421"/>
      <c r="D10" s="421">
        <v>70</v>
      </c>
      <c r="E10" s="421"/>
    </row>
    <row r="11" spans="1:5" x14ac:dyDescent="0.2">
      <c r="A11" s="181">
        <v>2004</v>
      </c>
      <c r="B11" s="421">
        <v>36</v>
      </c>
      <c r="C11" s="421"/>
      <c r="D11" s="421">
        <v>38</v>
      </c>
      <c r="E11" s="421"/>
    </row>
    <row r="12" spans="1:5" x14ac:dyDescent="0.2">
      <c r="A12" s="181">
        <v>2005</v>
      </c>
      <c r="B12" s="421">
        <v>42</v>
      </c>
      <c r="C12" s="421"/>
      <c r="D12" s="421">
        <v>34</v>
      </c>
      <c r="E12" s="421"/>
    </row>
    <row r="13" spans="1:5" x14ac:dyDescent="0.2">
      <c r="A13" s="181">
        <v>2006</v>
      </c>
      <c r="B13" s="421">
        <v>61</v>
      </c>
      <c r="C13" s="421"/>
      <c r="D13" s="421">
        <v>40</v>
      </c>
      <c r="E13" s="421"/>
    </row>
    <row r="14" spans="1:5" x14ac:dyDescent="0.2">
      <c r="A14" s="181">
        <v>2007</v>
      </c>
      <c r="B14" s="421">
        <v>37</v>
      </c>
      <c r="C14" s="421"/>
      <c r="D14" s="421">
        <v>53</v>
      </c>
      <c r="E14" s="421"/>
    </row>
    <row r="15" spans="1:5" x14ac:dyDescent="0.2">
      <c r="A15" s="181">
        <v>2008</v>
      </c>
      <c r="B15" s="421">
        <v>46</v>
      </c>
      <c r="C15" s="421"/>
      <c r="D15" s="421">
        <v>39</v>
      </c>
      <c r="E15" s="421"/>
    </row>
    <row r="16" spans="1:5" x14ac:dyDescent="0.2">
      <c r="A16" s="181">
        <v>2009</v>
      </c>
      <c r="B16" s="421">
        <v>38</v>
      </c>
      <c r="C16" s="421"/>
      <c r="D16" s="421">
        <v>48</v>
      </c>
      <c r="E16" s="421"/>
    </row>
    <row r="17" spans="1:7" x14ac:dyDescent="0.2">
      <c r="A17" s="182">
        <v>2010</v>
      </c>
      <c r="B17" s="419">
        <v>23</v>
      </c>
      <c r="C17" s="419"/>
      <c r="D17" s="421">
        <v>34</v>
      </c>
      <c r="E17" s="421"/>
      <c r="G17" s="176"/>
    </row>
    <row r="18" spans="1:7" x14ac:dyDescent="0.2">
      <c r="A18" s="182">
        <v>2011</v>
      </c>
      <c r="B18" s="419">
        <v>40</v>
      </c>
      <c r="C18" s="419"/>
      <c r="D18" s="421">
        <v>22</v>
      </c>
      <c r="E18" s="421"/>
    </row>
    <row r="19" spans="1:7" x14ac:dyDescent="0.2">
      <c r="A19" s="182">
        <v>2012</v>
      </c>
      <c r="B19" s="419">
        <v>41</v>
      </c>
      <c r="C19" s="419"/>
      <c r="D19" s="419">
        <v>40</v>
      </c>
      <c r="E19" s="419"/>
    </row>
    <row r="20" spans="1:7" x14ac:dyDescent="0.2">
      <c r="A20" s="182">
        <v>2013</v>
      </c>
      <c r="B20" s="419">
        <v>37</v>
      </c>
      <c r="C20" s="419"/>
      <c r="D20" s="419">
        <v>37</v>
      </c>
      <c r="E20" s="419"/>
    </row>
    <row r="21" spans="1:7" x14ac:dyDescent="0.2">
      <c r="A21" s="152">
        <v>2014</v>
      </c>
      <c r="B21" s="419">
        <v>42</v>
      </c>
      <c r="C21" s="419"/>
      <c r="D21" s="419">
        <v>50</v>
      </c>
      <c r="E21" s="419"/>
    </row>
    <row r="22" spans="1:7" x14ac:dyDescent="0.2">
      <c r="A22" s="152">
        <v>2015</v>
      </c>
      <c r="B22" s="419">
        <v>46</v>
      </c>
      <c r="C22" s="419"/>
      <c r="D22" s="419">
        <v>48</v>
      </c>
      <c r="E22" s="419"/>
    </row>
    <row r="23" spans="1:7" x14ac:dyDescent="0.2">
      <c r="A23" s="152">
        <v>2016</v>
      </c>
      <c r="B23" s="419">
        <v>28</v>
      </c>
      <c r="C23" s="419"/>
      <c r="D23" s="419">
        <v>35</v>
      </c>
      <c r="E23" s="419"/>
    </row>
    <row r="24" spans="1:7" x14ac:dyDescent="0.2">
      <c r="A24" s="152">
        <v>2017</v>
      </c>
      <c r="B24" s="419">
        <v>33</v>
      </c>
      <c r="C24" s="419"/>
      <c r="D24" s="419">
        <v>37</v>
      </c>
      <c r="E24" s="419"/>
    </row>
    <row r="25" spans="1:7" x14ac:dyDescent="0.2">
      <c r="A25" s="152">
        <v>2018</v>
      </c>
      <c r="B25" s="419">
        <v>48</v>
      </c>
      <c r="C25" s="419"/>
      <c r="D25" s="419">
        <v>35</v>
      </c>
      <c r="E25" s="419"/>
    </row>
    <row r="26" spans="1:7" x14ac:dyDescent="0.2">
      <c r="A26" s="152">
        <v>2019</v>
      </c>
      <c r="B26" s="419">
        <v>44</v>
      </c>
      <c r="C26" s="419"/>
      <c r="D26" s="419">
        <v>42</v>
      </c>
      <c r="E26" s="419"/>
    </row>
    <row r="27" spans="1:7" x14ac:dyDescent="0.2">
      <c r="A27" s="152">
        <v>2020</v>
      </c>
      <c r="B27" s="419">
        <v>29</v>
      </c>
      <c r="C27" s="419"/>
      <c r="D27" s="419">
        <v>32</v>
      </c>
      <c r="E27" s="419"/>
    </row>
    <row r="28" spans="1:7" x14ac:dyDescent="0.2">
      <c r="A28" s="155">
        <v>2021</v>
      </c>
      <c r="B28" s="420">
        <v>30</v>
      </c>
      <c r="C28" s="420"/>
      <c r="D28" s="420">
        <v>39</v>
      </c>
      <c r="E28" s="420"/>
    </row>
  </sheetData>
  <mergeCells count="48">
    <mergeCell ref="B4:C4"/>
    <mergeCell ref="D4:E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activeCell="E29" sqref="E29"/>
    </sheetView>
  </sheetViews>
  <sheetFormatPr defaultColWidth="9.140625" defaultRowHeight="12.75" x14ac:dyDescent="0.2"/>
  <cols>
    <col min="1" max="1" width="15.7109375" style="146" customWidth="1"/>
    <col min="2" max="7" width="10.140625" style="146" customWidth="1"/>
    <col min="8" max="16384" width="9.140625" style="146"/>
  </cols>
  <sheetData>
    <row r="1" spans="1:9" ht="17.25" customHeight="1" x14ac:dyDescent="0.2">
      <c r="A1" s="144" t="s">
        <v>311</v>
      </c>
      <c r="B1" s="145"/>
      <c r="C1" s="145"/>
      <c r="D1" s="145"/>
      <c r="E1" s="145"/>
      <c r="F1" s="145"/>
      <c r="G1" s="145"/>
      <c r="I1" s="146" t="s">
        <v>1</v>
      </c>
    </row>
    <row r="2" spans="1:9" x14ac:dyDescent="0.2">
      <c r="A2" s="151"/>
      <c r="B2" s="151"/>
      <c r="C2" s="151"/>
      <c r="D2" s="151"/>
      <c r="E2" s="151"/>
      <c r="F2" s="151"/>
      <c r="G2" s="151"/>
    </row>
    <row r="3" spans="1:9" ht="15" customHeight="1" x14ac:dyDescent="0.2">
      <c r="A3" s="147"/>
      <c r="B3" s="417" t="s">
        <v>171</v>
      </c>
      <c r="C3" s="417"/>
      <c r="D3" s="417"/>
      <c r="E3" s="417"/>
      <c r="F3" s="417"/>
      <c r="G3" s="417"/>
    </row>
    <row r="4" spans="1:9" ht="15" customHeight="1" x14ac:dyDescent="0.2">
      <c r="A4" s="148" t="s">
        <v>158</v>
      </c>
      <c r="B4" s="150" t="s">
        <v>172</v>
      </c>
      <c r="C4" s="150" t="s">
        <v>173</v>
      </c>
      <c r="D4" s="150" t="s">
        <v>174</v>
      </c>
      <c r="E4" s="150" t="s">
        <v>175</v>
      </c>
      <c r="F4" s="150" t="s">
        <v>176</v>
      </c>
      <c r="G4" s="150" t="s">
        <v>20</v>
      </c>
    </row>
    <row r="5" spans="1:9" ht="7.5" customHeight="1" x14ac:dyDescent="0.2">
      <c r="A5" s="145"/>
      <c r="B5" s="145"/>
      <c r="C5" s="145"/>
      <c r="D5" s="145"/>
      <c r="E5" s="145"/>
      <c r="F5" s="145"/>
      <c r="G5" s="145"/>
    </row>
    <row r="6" spans="1:9" x14ac:dyDescent="0.2">
      <c r="A6" s="145"/>
      <c r="B6" s="418" t="s">
        <v>28</v>
      </c>
      <c r="C6" s="418"/>
      <c r="D6" s="418"/>
      <c r="E6" s="418"/>
      <c r="F6" s="418"/>
      <c r="G6" s="418"/>
    </row>
    <row r="7" spans="1:9" ht="7.5" customHeight="1" x14ac:dyDescent="0.2">
      <c r="A7" s="145"/>
      <c r="B7" s="145"/>
      <c r="C7" s="145"/>
      <c r="D7" s="145"/>
      <c r="E7" s="145"/>
      <c r="F7" s="145"/>
      <c r="G7" s="145"/>
    </row>
    <row r="8" spans="1:9" x14ac:dyDescent="0.2">
      <c r="A8" s="145" t="s">
        <v>166</v>
      </c>
      <c r="B8" s="151">
        <v>0</v>
      </c>
      <c r="C8" s="151">
        <v>7</v>
      </c>
      <c r="D8" s="151">
        <v>2</v>
      </c>
      <c r="E8" s="151">
        <v>0</v>
      </c>
      <c r="F8" s="151">
        <v>13</v>
      </c>
      <c r="G8" s="151">
        <v>22</v>
      </c>
    </row>
    <row r="9" spans="1:9" x14ac:dyDescent="0.2">
      <c r="A9" s="151" t="s">
        <v>167</v>
      </c>
      <c r="B9" s="151">
        <v>0</v>
      </c>
      <c r="C9" s="151">
        <v>5</v>
      </c>
      <c r="D9" s="151">
        <v>7</v>
      </c>
      <c r="E9" s="151">
        <v>0</v>
      </c>
      <c r="F9" s="151">
        <v>8</v>
      </c>
      <c r="G9" s="151">
        <v>20</v>
      </c>
    </row>
    <row r="10" spans="1:9" x14ac:dyDescent="0.2">
      <c r="A10" s="165" t="s">
        <v>168</v>
      </c>
      <c r="B10" s="165">
        <v>0</v>
      </c>
      <c r="C10" s="165">
        <v>12</v>
      </c>
      <c r="D10" s="165">
        <v>9</v>
      </c>
      <c r="E10" s="165">
        <v>0</v>
      </c>
      <c r="F10" s="165">
        <v>21</v>
      </c>
      <c r="G10" s="165">
        <v>42</v>
      </c>
    </row>
    <row r="11" spans="1:9" ht="7.5" customHeight="1" x14ac:dyDescent="0.2">
      <c r="A11" s="151"/>
      <c r="B11" s="151"/>
      <c r="C11" s="151"/>
      <c r="D11" s="151"/>
      <c r="E11" s="151"/>
      <c r="F11" s="151"/>
      <c r="G11" s="151"/>
    </row>
    <row r="12" spans="1:9" x14ac:dyDescent="0.2">
      <c r="A12" s="145"/>
      <c r="B12" s="418" t="s">
        <v>35</v>
      </c>
      <c r="C12" s="418"/>
      <c r="D12" s="418"/>
      <c r="E12" s="418"/>
      <c r="F12" s="418"/>
      <c r="G12" s="418"/>
    </row>
    <row r="13" spans="1:9" ht="7.5" customHeight="1" x14ac:dyDescent="0.2">
      <c r="A13" s="145"/>
      <c r="B13" s="145"/>
      <c r="C13" s="145"/>
      <c r="D13" s="145"/>
      <c r="E13" s="145"/>
      <c r="F13" s="145"/>
      <c r="G13" s="145"/>
    </row>
    <row r="14" spans="1:9" x14ac:dyDescent="0.2">
      <c r="A14" s="145" t="s">
        <v>166</v>
      </c>
      <c r="B14" s="151">
        <v>0</v>
      </c>
      <c r="C14" s="151">
        <v>4</v>
      </c>
      <c r="D14" s="151">
        <v>2</v>
      </c>
      <c r="E14" s="151">
        <v>3</v>
      </c>
      <c r="F14" s="151">
        <v>6</v>
      </c>
      <c r="G14" s="151">
        <v>15</v>
      </c>
    </row>
    <row r="15" spans="1:9" x14ac:dyDescent="0.2">
      <c r="A15" s="151" t="s">
        <v>167</v>
      </c>
      <c r="B15" s="151">
        <v>0</v>
      </c>
      <c r="C15" s="151">
        <v>3</v>
      </c>
      <c r="D15" s="151">
        <v>3</v>
      </c>
      <c r="E15" s="151">
        <v>4</v>
      </c>
      <c r="F15" s="151">
        <v>7</v>
      </c>
      <c r="G15" s="151">
        <v>17</v>
      </c>
    </row>
    <row r="16" spans="1:9" x14ac:dyDescent="0.2">
      <c r="A16" s="165" t="s">
        <v>168</v>
      </c>
      <c r="B16" s="165">
        <v>0</v>
      </c>
      <c r="C16" s="165">
        <v>7</v>
      </c>
      <c r="D16" s="165">
        <v>5</v>
      </c>
      <c r="E16" s="165">
        <v>7</v>
      </c>
      <c r="F16" s="165">
        <v>13</v>
      </c>
      <c r="G16" s="165">
        <v>32</v>
      </c>
    </row>
    <row r="17" spans="1:7" ht="7.5" customHeight="1" x14ac:dyDescent="0.2">
      <c r="A17" s="151"/>
      <c r="B17" s="151"/>
      <c r="C17" s="151"/>
      <c r="D17" s="151"/>
      <c r="E17" s="151"/>
      <c r="F17" s="151"/>
      <c r="G17" s="151"/>
    </row>
    <row r="18" spans="1:7" x14ac:dyDescent="0.2">
      <c r="A18" s="145"/>
      <c r="B18" s="418" t="s">
        <v>36</v>
      </c>
      <c r="C18" s="418"/>
      <c r="D18" s="418"/>
      <c r="E18" s="418"/>
      <c r="F18" s="418"/>
      <c r="G18" s="418"/>
    </row>
    <row r="19" spans="1:7" ht="7.5" customHeight="1" x14ac:dyDescent="0.2">
      <c r="A19" s="145"/>
      <c r="B19" s="145"/>
      <c r="C19" s="145"/>
      <c r="D19" s="145"/>
      <c r="E19" s="145"/>
      <c r="F19" s="145"/>
      <c r="G19" s="145"/>
    </row>
    <row r="20" spans="1:7" x14ac:dyDescent="0.2">
      <c r="A20" s="145" t="s">
        <v>166</v>
      </c>
      <c r="B20" s="151">
        <v>0</v>
      </c>
      <c r="C20" s="151">
        <v>0</v>
      </c>
      <c r="D20" s="151">
        <v>4</v>
      </c>
      <c r="E20" s="151">
        <v>4</v>
      </c>
      <c r="F20" s="151">
        <v>9</v>
      </c>
      <c r="G20" s="151">
        <f>SUM(B20:F20)</f>
        <v>17</v>
      </c>
    </row>
    <row r="21" spans="1:7" x14ac:dyDescent="0.2">
      <c r="A21" s="145" t="s">
        <v>167</v>
      </c>
      <c r="B21" s="151">
        <v>0</v>
      </c>
      <c r="C21" s="151">
        <v>3</v>
      </c>
      <c r="D21" s="151">
        <v>3</v>
      </c>
      <c r="E21" s="151">
        <v>2</v>
      </c>
      <c r="F21" s="151">
        <v>14</v>
      </c>
      <c r="G21" s="151">
        <f>SUM(B21:F21)</f>
        <v>22</v>
      </c>
    </row>
    <row r="22" spans="1:7" x14ac:dyDescent="0.2">
      <c r="A22" s="166" t="s">
        <v>168</v>
      </c>
      <c r="B22" s="166">
        <f>SUM(B20:B21)</f>
        <v>0</v>
      </c>
      <c r="C22" s="166">
        <f t="shared" ref="C22:G22" si="0">SUM(C20:C21)</f>
        <v>3</v>
      </c>
      <c r="D22" s="166">
        <f t="shared" si="0"/>
        <v>7</v>
      </c>
      <c r="E22" s="166">
        <f t="shared" si="0"/>
        <v>6</v>
      </c>
      <c r="F22" s="166">
        <f t="shared" si="0"/>
        <v>23</v>
      </c>
      <c r="G22" s="166">
        <f t="shared" si="0"/>
        <v>39</v>
      </c>
    </row>
    <row r="23" spans="1:7" x14ac:dyDescent="0.2">
      <c r="A23" s="157" t="s">
        <v>312</v>
      </c>
      <c r="B23" s="183"/>
      <c r="C23" s="183"/>
      <c r="D23" s="183"/>
      <c r="E23" s="145"/>
      <c r="F23" s="145"/>
      <c r="G23" s="145"/>
    </row>
    <row r="24" spans="1:7" x14ac:dyDescent="0.2">
      <c r="A24" s="157"/>
    </row>
    <row r="26" spans="1:7" x14ac:dyDescent="0.2">
      <c r="C26" s="170"/>
    </row>
    <row r="27" spans="1:7" x14ac:dyDescent="0.2">
      <c r="C27" s="170"/>
    </row>
    <row r="28" spans="1:7" x14ac:dyDescent="0.2">
      <c r="C28" s="170"/>
    </row>
    <row r="29" spans="1:7" x14ac:dyDescent="0.2">
      <c r="C29" s="170"/>
    </row>
    <row r="30" spans="1:7" x14ac:dyDescent="0.2">
      <c r="C30" s="170"/>
    </row>
    <row r="31" spans="1:7" x14ac:dyDescent="0.2">
      <c r="C31" s="170"/>
    </row>
    <row r="32" spans="1:7" x14ac:dyDescent="0.2">
      <c r="C32" s="170"/>
    </row>
    <row r="33" spans="3:3" x14ac:dyDescent="0.2">
      <c r="C33" s="170"/>
    </row>
    <row r="34" spans="3:3" x14ac:dyDescent="0.2">
      <c r="C34" s="170"/>
    </row>
    <row r="35" spans="3:3" x14ac:dyDescent="0.2">
      <c r="C35" s="170"/>
    </row>
    <row r="36" spans="3:3" x14ac:dyDescent="0.2">
      <c r="C36" s="170"/>
    </row>
    <row r="37" spans="3:3" x14ac:dyDescent="0.2">
      <c r="C37" s="170"/>
    </row>
    <row r="38" spans="3:3" x14ac:dyDescent="0.2">
      <c r="C38" s="170"/>
    </row>
    <row r="39" spans="3:3" x14ac:dyDescent="0.2">
      <c r="C39" s="170"/>
    </row>
    <row r="40" spans="3:3" x14ac:dyDescent="0.2">
      <c r="C40" s="170"/>
    </row>
    <row r="41" spans="3:3" x14ac:dyDescent="0.2">
      <c r="C41" s="170"/>
    </row>
    <row r="42" spans="3:3" x14ac:dyDescent="0.2">
      <c r="C42" s="170"/>
    </row>
    <row r="43" spans="3:3" x14ac:dyDescent="0.2">
      <c r="C43" s="170"/>
    </row>
    <row r="44" spans="3:3" x14ac:dyDescent="0.2">
      <c r="C44" s="170"/>
    </row>
    <row r="45" spans="3:3" x14ac:dyDescent="0.2">
      <c r="C45" s="170"/>
    </row>
    <row r="46" spans="3:3" x14ac:dyDescent="0.2">
      <c r="C46" s="170"/>
    </row>
    <row r="47" spans="3:3" x14ac:dyDescent="0.2">
      <c r="C47" s="170"/>
    </row>
    <row r="48" spans="3:3" x14ac:dyDescent="0.2">
      <c r="C48" s="170"/>
    </row>
    <row r="49" spans="3:3" x14ac:dyDescent="0.2">
      <c r="C49" s="170"/>
    </row>
    <row r="50" spans="3:3" x14ac:dyDescent="0.2">
      <c r="C50" s="170"/>
    </row>
    <row r="51" spans="3:3" x14ac:dyDescent="0.2">
      <c r="C51" s="170"/>
    </row>
    <row r="52" spans="3:3" x14ac:dyDescent="0.2">
      <c r="C52" s="170"/>
    </row>
    <row r="53" spans="3:3" x14ac:dyDescent="0.2">
      <c r="C53" s="170"/>
    </row>
    <row r="54" spans="3:3" x14ac:dyDescent="0.2">
      <c r="C54" s="170"/>
    </row>
    <row r="55" spans="3:3" x14ac:dyDescent="0.2">
      <c r="C55" s="170"/>
    </row>
    <row r="56" spans="3:3" x14ac:dyDescent="0.2">
      <c r="C56" s="170"/>
    </row>
    <row r="57" spans="3:3" x14ac:dyDescent="0.2">
      <c r="C57" s="170"/>
    </row>
    <row r="58" spans="3:3" x14ac:dyDescent="0.2">
      <c r="C58" s="170"/>
    </row>
    <row r="59" spans="3:3" x14ac:dyDescent="0.2">
      <c r="C59" s="170"/>
    </row>
    <row r="60" spans="3:3" x14ac:dyDescent="0.2">
      <c r="C60" s="170"/>
    </row>
    <row r="61" spans="3:3" x14ac:dyDescent="0.2">
      <c r="C61" s="170"/>
    </row>
    <row r="62" spans="3:3" x14ac:dyDescent="0.2">
      <c r="C62" s="170"/>
    </row>
  </sheetData>
  <mergeCells count="4">
    <mergeCell ref="B3:G3"/>
    <mergeCell ref="B6:G6"/>
    <mergeCell ref="B12:G12"/>
    <mergeCell ref="B18:G1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D7" sqref="D7"/>
    </sheetView>
  </sheetViews>
  <sheetFormatPr defaultColWidth="9.140625" defaultRowHeight="12.75" x14ac:dyDescent="0.2"/>
  <cols>
    <col min="1" max="1" width="31.85546875" style="140" customWidth="1"/>
    <col min="2" max="2" width="19" style="140" customWidth="1"/>
    <col min="3" max="5" width="11.85546875" style="140" customWidth="1"/>
    <col min="6" max="16384" width="9.140625" style="140"/>
  </cols>
  <sheetData>
    <row r="1" spans="1:7" x14ac:dyDescent="0.2">
      <c r="A1" s="184" t="s">
        <v>177</v>
      </c>
      <c r="B1" s="185"/>
      <c r="C1" s="185"/>
      <c r="D1" s="185"/>
      <c r="E1" s="177"/>
    </row>
    <row r="2" spans="1:7" x14ac:dyDescent="0.2">
      <c r="A2" s="186"/>
      <c r="B2" s="185"/>
      <c r="C2" s="185"/>
      <c r="D2" s="185"/>
      <c r="E2" s="177"/>
    </row>
    <row r="3" spans="1:7" ht="19.5" customHeight="1" x14ac:dyDescent="0.2">
      <c r="A3" s="424" t="s">
        <v>178</v>
      </c>
      <c r="B3" s="424"/>
      <c r="C3" s="426" t="s">
        <v>6</v>
      </c>
      <c r="D3" s="426"/>
      <c r="E3" s="426"/>
    </row>
    <row r="4" spans="1:7" ht="19.5" customHeight="1" x14ac:dyDescent="0.2">
      <c r="A4" s="425"/>
      <c r="B4" s="425"/>
      <c r="C4" s="187">
        <v>2019</v>
      </c>
      <c r="D4" s="187">
        <v>2020</v>
      </c>
      <c r="E4" s="187">
        <v>2021</v>
      </c>
    </row>
    <row r="5" spans="1:7" ht="9.75" customHeight="1" x14ac:dyDescent="0.2">
      <c r="A5" s="427"/>
      <c r="B5" s="427"/>
    </row>
    <row r="6" spans="1:7" ht="32.25" customHeight="1" x14ac:dyDescent="0.2">
      <c r="A6" s="423" t="s">
        <v>179</v>
      </c>
      <c r="B6" s="423"/>
      <c r="C6" s="185">
        <v>1</v>
      </c>
      <c r="D6" s="185">
        <v>2</v>
      </c>
      <c r="E6" s="140">
        <v>0</v>
      </c>
      <c r="G6" s="188"/>
    </row>
    <row r="7" spans="1:7" ht="40.5" customHeight="1" x14ac:dyDescent="0.2">
      <c r="A7" s="423" t="s">
        <v>180</v>
      </c>
      <c r="B7" s="423"/>
      <c r="C7" s="185">
        <v>13</v>
      </c>
      <c r="D7" s="185">
        <v>23</v>
      </c>
      <c r="E7" s="185">
        <v>28</v>
      </c>
      <c r="G7" s="188"/>
    </row>
    <row r="8" spans="1:7" ht="40.5" customHeight="1" x14ac:dyDescent="0.2">
      <c r="A8" s="423" t="s">
        <v>181</v>
      </c>
      <c r="B8" s="423"/>
      <c r="C8" s="185">
        <v>0</v>
      </c>
      <c r="D8" s="185">
        <v>0</v>
      </c>
      <c r="E8" s="140">
        <v>0</v>
      </c>
      <c r="G8" s="188"/>
    </row>
    <row r="9" spans="1:7" ht="30" customHeight="1" x14ac:dyDescent="0.2">
      <c r="A9" s="423" t="s">
        <v>182</v>
      </c>
      <c r="B9" s="423"/>
      <c r="C9" s="185">
        <v>16</v>
      </c>
      <c r="D9" s="185">
        <v>12</v>
      </c>
      <c r="E9" s="140">
        <v>14</v>
      </c>
      <c r="G9" s="188"/>
    </row>
    <row r="10" spans="1:7" ht="18.75" customHeight="1" x14ac:dyDescent="0.2">
      <c r="A10" s="189" t="s">
        <v>20</v>
      </c>
      <c r="B10" s="190"/>
      <c r="C10" s="189">
        <f>SUM(C6:C9)</f>
        <v>30</v>
      </c>
      <c r="D10" s="189">
        <f>SUM(D6:D9)</f>
        <v>37</v>
      </c>
      <c r="E10" s="189">
        <f>SUM(E6:E9)</f>
        <v>42</v>
      </c>
    </row>
    <row r="11" spans="1:7" ht="14.25" customHeight="1" x14ac:dyDescent="0.2">
      <c r="A11" s="157"/>
    </row>
    <row r="18" spans="5:5" x14ac:dyDescent="0.2">
      <c r="E18" s="140" t="s">
        <v>1</v>
      </c>
    </row>
  </sheetData>
  <mergeCells count="7">
    <mergeCell ref="A9:B9"/>
    <mergeCell ref="A3:B4"/>
    <mergeCell ref="C3:E3"/>
    <mergeCell ref="A5:B5"/>
    <mergeCell ref="A6:B6"/>
    <mergeCell ref="A7:B7"/>
    <mergeCell ref="A8:B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activeCell="B4" sqref="B4"/>
    </sheetView>
  </sheetViews>
  <sheetFormatPr defaultColWidth="9.140625" defaultRowHeight="12.75" x14ac:dyDescent="0.2"/>
  <cols>
    <col min="1" max="1" width="23.42578125" style="140" customWidth="1"/>
    <col min="2" max="3" width="23" style="140" customWidth="1"/>
    <col min="4" max="16384" width="9.140625" style="140"/>
  </cols>
  <sheetData>
    <row r="1" spans="1:3" x14ac:dyDescent="0.2">
      <c r="A1" s="176" t="s">
        <v>183</v>
      </c>
      <c r="B1" s="177"/>
    </row>
    <row r="2" spans="1:3" x14ac:dyDescent="0.2">
      <c r="A2" s="176"/>
      <c r="B2" s="179"/>
    </row>
    <row r="3" spans="1:3" ht="37.5" customHeight="1" x14ac:dyDescent="0.2">
      <c r="A3" s="180" t="s">
        <v>153</v>
      </c>
      <c r="B3" s="191" t="s">
        <v>313</v>
      </c>
      <c r="C3" s="191" t="s">
        <v>184</v>
      </c>
    </row>
    <row r="4" spans="1:3" x14ac:dyDescent="0.2">
      <c r="A4" s="177"/>
      <c r="B4" s="177"/>
    </row>
    <row r="5" spans="1:3" x14ac:dyDescent="0.2">
      <c r="A5" s="181">
        <v>1999</v>
      </c>
      <c r="B5" s="192">
        <v>225</v>
      </c>
      <c r="C5" s="193" t="s">
        <v>11</v>
      </c>
    </row>
    <row r="6" spans="1:3" x14ac:dyDescent="0.2">
      <c r="A6" s="181">
        <v>2000</v>
      </c>
      <c r="B6" s="192">
        <v>320</v>
      </c>
      <c r="C6" s="193" t="s">
        <v>11</v>
      </c>
    </row>
    <row r="7" spans="1:3" x14ac:dyDescent="0.2">
      <c r="A7" s="181">
        <v>2001</v>
      </c>
      <c r="B7" s="192">
        <v>574</v>
      </c>
      <c r="C7" s="193" t="s">
        <v>11</v>
      </c>
    </row>
    <row r="8" spans="1:3" x14ac:dyDescent="0.2">
      <c r="A8" s="181">
        <v>2002</v>
      </c>
      <c r="B8" s="192">
        <v>178</v>
      </c>
      <c r="C8" s="193" t="s">
        <v>11</v>
      </c>
    </row>
    <row r="9" spans="1:3" x14ac:dyDescent="0.2">
      <c r="A9" s="181">
        <v>2003</v>
      </c>
      <c r="B9" s="192">
        <v>185</v>
      </c>
      <c r="C9" s="193" t="s">
        <v>11</v>
      </c>
    </row>
    <row r="10" spans="1:3" x14ac:dyDescent="0.2">
      <c r="A10" s="181">
        <v>2004</v>
      </c>
      <c r="B10" s="192">
        <v>259</v>
      </c>
      <c r="C10" s="193" t="s">
        <v>11</v>
      </c>
    </row>
    <row r="11" spans="1:3" x14ac:dyDescent="0.2">
      <c r="A11" s="181">
        <v>2005</v>
      </c>
      <c r="B11" s="192">
        <v>266</v>
      </c>
      <c r="C11" s="193" t="s">
        <v>11</v>
      </c>
    </row>
    <row r="12" spans="1:3" x14ac:dyDescent="0.2">
      <c r="A12" s="181">
        <v>2006</v>
      </c>
      <c r="B12" s="192">
        <v>279</v>
      </c>
      <c r="C12" s="193" t="s">
        <v>11</v>
      </c>
    </row>
    <row r="13" spans="1:3" x14ac:dyDescent="0.2">
      <c r="A13" s="181">
        <v>2007</v>
      </c>
      <c r="B13" s="192">
        <v>290</v>
      </c>
      <c r="C13" s="194">
        <v>281</v>
      </c>
    </row>
    <row r="14" spans="1:3" x14ac:dyDescent="0.2">
      <c r="A14" s="181">
        <v>2008</v>
      </c>
      <c r="B14" s="192">
        <v>364</v>
      </c>
      <c r="C14" s="194">
        <v>351</v>
      </c>
    </row>
    <row r="15" spans="1:3" x14ac:dyDescent="0.2">
      <c r="A15" s="181">
        <v>2009</v>
      </c>
      <c r="B15" s="192">
        <v>408</v>
      </c>
      <c r="C15" s="194">
        <v>402</v>
      </c>
    </row>
    <row r="16" spans="1:3" x14ac:dyDescent="0.2">
      <c r="A16" s="182">
        <v>2010</v>
      </c>
      <c r="B16" s="194">
        <v>353</v>
      </c>
      <c r="C16" s="194">
        <v>348</v>
      </c>
    </row>
    <row r="17" spans="1:6" x14ac:dyDescent="0.2">
      <c r="A17" s="182">
        <v>2011</v>
      </c>
      <c r="B17" s="194">
        <v>388</v>
      </c>
      <c r="C17" s="194">
        <v>374</v>
      </c>
    </row>
    <row r="18" spans="1:6" x14ac:dyDescent="0.2">
      <c r="A18" s="182">
        <v>2012</v>
      </c>
      <c r="B18" s="133">
        <v>339</v>
      </c>
      <c r="C18" s="194">
        <v>327</v>
      </c>
    </row>
    <row r="19" spans="1:6" x14ac:dyDescent="0.2">
      <c r="A19" s="182">
        <v>2013</v>
      </c>
      <c r="B19" s="194">
        <v>297</v>
      </c>
      <c r="C19" s="194">
        <v>290</v>
      </c>
    </row>
    <row r="20" spans="1:6" x14ac:dyDescent="0.2">
      <c r="A20" s="152">
        <v>2014</v>
      </c>
      <c r="B20" s="194">
        <v>265</v>
      </c>
      <c r="C20" s="194">
        <v>247</v>
      </c>
    </row>
    <row r="21" spans="1:6" x14ac:dyDescent="0.2">
      <c r="A21" s="152">
        <v>2015</v>
      </c>
      <c r="B21" s="133">
        <v>200</v>
      </c>
      <c r="C21" s="194">
        <v>195</v>
      </c>
    </row>
    <row r="22" spans="1:6" x14ac:dyDescent="0.2">
      <c r="A22" s="152">
        <v>2016</v>
      </c>
      <c r="B22" s="133">
        <v>242</v>
      </c>
      <c r="C22" s="194">
        <v>231</v>
      </c>
    </row>
    <row r="23" spans="1:6" x14ac:dyDescent="0.2">
      <c r="A23" s="152">
        <v>2017</v>
      </c>
      <c r="B23" s="133">
        <v>175</v>
      </c>
      <c r="C23" s="194">
        <v>163</v>
      </c>
    </row>
    <row r="24" spans="1:6" x14ac:dyDescent="0.2">
      <c r="A24" s="152">
        <v>2018</v>
      </c>
      <c r="B24" s="133">
        <v>138</v>
      </c>
      <c r="C24" s="194">
        <v>124</v>
      </c>
    </row>
    <row r="25" spans="1:6" x14ac:dyDescent="0.2">
      <c r="A25" s="152">
        <v>2019</v>
      </c>
      <c r="B25" s="133">
        <v>123</v>
      </c>
      <c r="C25" s="194">
        <v>104</v>
      </c>
    </row>
    <row r="26" spans="1:6" x14ac:dyDescent="0.2">
      <c r="A26" s="152">
        <v>2020</v>
      </c>
      <c r="B26" s="133">
        <v>65</v>
      </c>
      <c r="C26" s="194">
        <v>56</v>
      </c>
    </row>
    <row r="27" spans="1:6" x14ac:dyDescent="0.2">
      <c r="A27" s="155">
        <v>2021</v>
      </c>
      <c r="B27" s="195">
        <v>91</v>
      </c>
      <c r="C27" s="196">
        <v>82</v>
      </c>
    </row>
    <row r="28" spans="1:6" x14ac:dyDescent="0.2">
      <c r="B28" s="197"/>
      <c r="C28" s="197"/>
      <c r="E28" s="197"/>
      <c r="F28" s="197"/>
    </row>
    <row r="29" spans="1:6" x14ac:dyDescent="0.2">
      <c r="B29" s="197"/>
      <c r="C29" s="197"/>
      <c r="E29" s="197"/>
      <c r="F29" s="197"/>
    </row>
    <row r="31" spans="1:6" x14ac:dyDescent="0.2">
      <c r="B31" s="197"/>
    </row>
    <row r="32" spans="1:6" x14ac:dyDescent="0.2">
      <c r="B32" s="197"/>
      <c r="F32" s="19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activeCell="D21" sqref="D21"/>
    </sheetView>
  </sheetViews>
  <sheetFormatPr defaultColWidth="9.140625" defaultRowHeight="12.75" x14ac:dyDescent="0.2"/>
  <cols>
    <col min="1" max="1" width="46.85546875" style="140" customWidth="1"/>
    <col min="2" max="3" width="11.28515625" style="140" customWidth="1"/>
    <col min="4" max="4" width="0.85546875" style="140" customWidth="1"/>
    <col min="5" max="6" width="11.28515625" style="140" customWidth="1"/>
    <col min="7" max="7" width="0.85546875" style="140" customWidth="1"/>
    <col min="8" max="9" width="11.28515625" style="140" customWidth="1"/>
    <col min="10" max="11" width="9.42578125" style="140" bestFit="1" customWidth="1"/>
    <col min="12" max="16384" width="9.140625" style="140"/>
  </cols>
  <sheetData>
    <row r="1" spans="1:13" ht="17.25" customHeight="1" x14ac:dyDescent="0.2">
      <c r="A1" s="144" t="s">
        <v>185</v>
      </c>
      <c r="B1" s="185"/>
      <c r="C1" s="185"/>
      <c r="D1" s="185"/>
      <c r="E1" s="185"/>
      <c r="F1" s="185"/>
      <c r="G1" s="185"/>
      <c r="H1" s="185"/>
      <c r="I1" s="185"/>
    </row>
    <row r="2" spans="1:13" x14ac:dyDescent="0.2">
      <c r="A2" s="185"/>
      <c r="B2" s="185"/>
      <c r="C2" s="185"/>
      <c r="D2" s="185"/>
      <c r="E2" s="185"/>
      <c r="F2" s="185"/>
      <c r="G2" s="185"/>
      <c r="H2" s="185"/>
      <c r="I2" s="185"/>
    </row>
    <row r="3" spans="1:13" ht="15.75" customHeight="1" x14ac:dyDescent="0.2">
      <c r="A3" s="428" t="s">
        <v>186</v>
      </c>
      <c r="B3" s="430">
        <v>2019</v>
      </c>
      <c r="C3" s="430"/>
      <c r="D3" s="198"/>
      <c r="E3" s="430">
        <v>2020</v>
      </c>
      <c r="F3" s="430"/>
      <c r="G3" s="198"/>
      <c r="H3" s="430">
        <v>2021</v>
      </c>
      <c r="I3" s="430"/>
    </row>
    <row r="4" spans="1:13" ht="15.75" customHeight="1" x14ac:dyDescent="0.2">
      <c r="A4" s="429"/>
      <c r="B4" s="199" t="s">
        <v>14</v>
      </c>
      <c r="C4" s="199" t="s">
        <v>15</v>
      </c>
      <c r="D4" s="200"/>
      <c r="E4" s="199" t="s">
        <v>14</v>
      </c>
      <c r="F4" s="199" t="s">
        <v>15</v>
      </c>
      <c r="G4" s="200"/>
      <c r="H4" s="199" t="s">
        <v>14</v>
      </c>
      <c r="I4" s="199" t="s">
        <v>15</v>
      </c>
    </row>
    <row r="5" spans="1:13" x14ac:dyDescent="0.2">
      <c r="A5" s="145"/>
      <c r="B5" s="145"/>
      <c r="C5" s="185"/>
      <c r="E5" s="145"/>
      <c r="F5" s="185"/>
      <c r="H5" s="145"/>
      <c r="I5" s="185"/>
    </row>
    <row r="6" spans="1:13" ht="41.25" customHeight="1" x14ac:dyDescent="0.2">
      <c r="A6" s="201" t="s">
        <v>187</v>
      </c>
      <c r="B6" s="145">
        <v>83</v>
      </c>
      <c r="C6" s="202">
        <v>67.479674796747972</v>
      </c>
      <c r="E6" s="145">
        <v>51</v>
      </c>
      <c r="F6" s="202">
        <v>78.461538461538467</v>
      </c>
      <c r="H6" s="145">
        <v>76</v>
      </c>
      <c r="I6" s="202">
        <f>H6/$H$9*100</f>
        <v>83.516483516483518</v>
      </c>
    </row>
    <row r="7" spans="1:13" ht="41.25" customHeight="1" x14ac:dyDescent="0.2">
      <c r="A7" s="203" t="s">
        <v>188</v>
      </c>
      <c r="B7" s="151">
        <v>21</v>
      </c>
      <c r="C7" s="202">
        <v>17.073170731707318</v>
      </c>
      <c r="E7" s="151">
        <v>5</v>
      </c>
      <c r="F7" s="202">
        <v>7.6923076923076925</v>
      </c>
      <c r="H7" s="151">
        <v>6</v>
      </c>
      <c r="I7" s="202">
        <f t="shared" ref="I7:I8" si="0">H7/$H$9*100</f>
        <v>6.593406593406594</v>
      </c>
    </row>
    <row r="8" spans="1:13" ht="41.25" customHeight="1" x14ac:dyDescent="0.2">
      <c r="A8" s="204" t="s">
        <v>189</v>
      </c>
      <c r="B8" s="158">
        <v>19</v>
      </c>
      <c r="C8" s="202">
        <v>15.447154471544716</v>
      </c>
      <c r="E8" s="158">
        <v>9</v>
      </c>
      <c r="F8" s="202">
        <v>13.846153846153847</v>
      </c>
      <c r="H8" s="158">
        <v>9</v>
      </c>
      <c r="I8" s="202">
        <f t="shared" si="0"/>
        <v>9.8901098901098905</v>
      </c>
      <c r="M8" s="197"/>
    </row>
    <row r="9" spans="1:13" ht="21" customHeight="1" x14ac:dyDescent="0.2">
      <c r="A9" s="205" t="s">
        <v>20</v>
      </c>
      <c r="B9" s="205">
        <v>123</v>
      </c>
      <c r="C9" s="206">
        <v>100</v>
      </c>
      <c r="D9" s="200"/>
      <c r="E9" s="205">
        <v>65</v>
      </c>
      <c r="F9" s="206">
        <v>100</v>
      </c>
      <c r="G9" s="200"/>
      <c r="H9" s="205">
        <f>SUM(H6:H8)</f>
        <v>91</v>
      </c>
      <c r="I9" s="205">
        <f>SUM(I6:I8)</f>
        <v>100</v>
      </c>
      <c r="M9" s="197"/>
    </row>
    <row r="10" spans="1:13" x14ac:dyDescent="0.2">
      <c r="A10" s="207" t="s">
        <v>190</v>
      </c>
      <c r="B10" s="185"/>
      <c r="C10" s="185"/>
      <c r="D10" s="185"/>
      <c r="E10" s="185"/>
      <c r="F10" s="185"/>
      <c r="G10" s="185"/>
      <c r="H10" s="185"/>
      <c r="I10" s="208"/>
    </row>
    <row r="11" spans="1:13" x14ac:dyDescent="0.2">
      <c r="A11" s="157"/>
      <c r="I11" s="209"/>
    </row>
    <row r="12" spans="1:13" ht="195" customHeight="1" x14ac:dyDescent="0.2">
      <c r="I12" s="209"/>
    </row>
    <row r="14" spans="1:13" x14ac:dyDescent="0.2">
      <c r="A14" s="201"/>
      <c r="B14" s="145"/>
      <c r="C14" s="145"/>
      <c r="D14" s="145"/>
    </row>
    <row r="15" spans="1:13" x14ac:dyDescent="0.2">
      <c r="A15" s="203"/>
      <c r="B15" s="151"/>
      <c r="C15" s="197"/>
      <c r="D15" s="151"/>
      <c r="E15" s="197"/>
    </row>
    <row r="16" spans="1:13" x14ac:dyDescent="0.2">
      <c r="A16" s="201"/>
      <c r="B16" s="210"/>
      <c r="C16" s="210"/>
      <c r="D16" s="210"/>
      <c r="H16" s="207"/>
      <c r="I16" s="211"/>
      <c r="J16" s="212"/>
      <c r="K16" s="213"/>
    </row>
    <row r="17" spans="1:11" x14ac:dyDescent="0.2">
      <c r="A17" s="203"/>
      <c r="B17" s="197"/>
      <c r="C17" s="197"/>
      <c r="D17" s="197"/>
      <c r="H17" s="207"/>
      <c r="I17" s="214"/>
      <c r="J17" s="214"/>
      <c r="K17" s="214"/>
    </row>
    <row r="18" spans="1:11" x14ac:dyDescent="0.2">
      <c r="A18" s="204"/>
      <c r="B18" s="197"/>
      <c r="C18" s="197"/>
      <c r="D18" s="197"/>
      <c r="H18" s="207"/>
      <c r="I18" s="214"/>
      <c r="J18" s="214"/>
      <c r="K18" s="214"/>
    </row>
    <row r="19" spans="1:11" x14ac:dyDescent="0.2">
      <c r="H19" s="207"/>
      <c r="I19" s="214"/>
      <c r="J19" s="214"/>
      <c r="K19" s="214"/>
    </row>
  </sheetData>
  <mergeCells count="4">
    <mergeCell ref="A3:A4"/>
    <mergeCell ref="B3:C3"/>
    <mergeCell ref="E3:F3"/>
    <mergeCell ref="H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  <colBreaks count="1" manualBreakCount="1">
    <brk id="9" max="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10" style="146" customWidth="1"/>
    <col min="2" max="4" width="14.42578125" style="146" customWidth="1"/>
    <col min="5" max="5" width="1" style="146" customWidth="1"/>
    <col min="6" max="8" width="9.42578125" style="146" customWidth="1"/>
    <col min="9" max="16384" width="9.140625" style="146"/>
  </cols>
  <sheetData>
    <row r="1" spans="1:8" ht="17.25" customHeight="1" x14ac:dyDescent="0.2">
      <c r="A1" s="215" t="s">
        <v>314</v>
      </c>
      <c r="B1" s="145"/>
      <c r="C1" s="145"/>
      <c r="D1" s="145"/>
      <c r="E1" s="145"/>
      <c r="F1" s="145"/>
      <c r="G1" s="145"/>
      <c r="H1" s="145"/>
    </row>
    <row r="2" spans="1:8" x14ac:dyDescent="0.2">
      <c r="A2" s="148"/>
      <c r="B2" s="148"/>
      <c r="C2" s="148"/>
      <c r="D2" s="148"/>
      <c r="E2" s="148"/>
      <c r="F2" s="148"/>
      <c r="G2" s="148"/>
      <c r="H2" s="148"/>
    </row>
    <row r="3" spans="1:8" s="145" customFormat="1" ht="19.5" customHeight="1" x14ac:dyDescent="0.2">
      <c r="A3" s="151"/>
      <c r="B3" s="431" t="s">
        <v>191</v>
      </c>
      <c r="C3" s="431"/>
      <c r="D3" s="431"/>
      <c r="F3" s="432" t="s">
        <v>192</v>
      </c>
      <c r="G3" s="432" t="s">
        <v>193</v>
      </c>
      <c r="H3" s="432" t="s">
        <v>194</v>
      </c>
    </row>
    <row r="4" spans="1:8" s="145" customFormat="1" ht="19.5" customHeight="1" x14ac:dyDescent="0.2">
      <c r="A4" s="148" t="s">
        <v>195</v>
      </c>
      <c r="B4" s="216" t="s">
        <v>196</v>
      </c>
      <c r="C4" s="216" t="s">
        <v>197</v>
      </c>
      <c r="D4" s="217" t="s">
        <v>198</v>
      </c>
      <c r="E4" s="148"/>
      <c r="F4" s="433"/>
      <c r="G4" s="433"/>
      <c r="H4" s="433"/>
    </row>
    <row r="5" spans="1:8" s="145" customFormat="1" ht="7.5" customHeight="1" x14ac:dyDescent="0.2"/>
    <row r="6" spans="1:8" x14ac:dyDescent="0.2">
      <c r="A6" s="204" t="s">
        <v>172</v>
      </c>
      <c r="B6" s="218">
        <v>0</v>
      </c>
      <c r="C6" s="218">
        <v>0</v>
      </c>
      <c r="D6" s="218">
        <f>SUM(B6:C6)</f>
        <v>0</v>
      </c>
      <c r="E6" s="145"/>
      <c r="F6" s="183">
        <f>D6/$D$24*100</f>
        <v>0</v>
      </c>
      <c r="G6" s="219">
        <v>0</v>
      </c>
      <c r="H6" s="210">
        <f>G6/$G$24*100</f>
        <v>0</v>
      </c>
    </row>
    <row r="7" spans="1:8" x14ac:dyDescent="0.2">
      <c r="A7" s="204" t="s">
        <v>173</v>
      </c>
      <c r="B7" s="218">
        <v>1</v>
      </c>
      <c r="C7" s="218">
        <v>0</v>
      </c>
      <c r="D7" s="218">
        <f t="shared" ref="D7:D23" si="0">SUM(B7:C7)</f>
        <v>1</v>
      </c>
      <c r="E7" s="145"/>
      <c r="F7" s="183">
        <f t="shared" ref="F7:F23" si="1">D7/$D$24*100</f>
        <v>1.2195121951219512</v>
      </c>
      <c r="G7" s="219">
        <f>G6+D7</f>
        <v>1</v>
      </c>
      <c r="H7" s="210">
        <f t="shared" ref="H7:H23" si="2">G7/$G$24*100</f>
        <v>1.2195121951219512</v>
      </c>
    </row>
    <row r="8" spans="1:8" s="167" customFormat="1" x14ac:dyDescent="0.2">
      <c r="A8" s="204" t="s">
        <v>174</v>
      </c>
      <c r="B8" s="218">
        <v>2</v>
      </c>
      <c r="C8" s="218">
        <v>2</v>
      </c>
      <c r="D8" s="218">
        <f t="shared" si="0"/>
        <v>4</v>
      </c>
      <c r="E8" s="220"/>
      <c r="F8" s="183">
        <f t="shared" si="1"/>
        <v>4.8780487804878048</v>
      </c>
      <c r="G8" s="219">
        <f t="shared" ref="G8:G23" si="3">G7+D8</f>
        <v>5</v>
      </c>
      <c r="H8" s="210">
        <f t="shared" si="2"/>
        <v>6.0975609756097562</v>
      </c>
    </row>
    <row r="9" spans="1:8" x14ac:dyDescent="0.2">
      <c r="A9" s="204" t="s">
        <v>175</v>
      </c>
      <c r="B9" s="218">
        <v>3</v>
      </c>
      <c r="C9" s="218">
        <v>2</v>
      </c>
      <c r="D9" s="218">
        <f t="shared" si="0"/>
        <v>5</v>
      </c>
      <c r="E9" s="145"/>
      <c r="F9" s="183">
        <f t="shared" si="1"/>
        <v>6.0975609756097562</v>
      </c>
      <c r="G9" s="219">
        <f t="shared" si="3"/>
        <v>10</v>
      </c>
      <c r="H9" s="210">
        <f t="shared" si="2"/>
        <v>12.195121951219512</v>
      </c>
    </row>
    <row r="10" spans="1:8" x14ac:dyDescent="0.2">
      <c r="A10" s="221" t="s">
        <v>199</v>
      </c>
      <c r="B10" s="218">
        <v>5</v>
      </c>
      <c r="C10" s="218">
        <v>1</v>
      </c>
      <c r="D10" s="218">
        <f t="shared" si="0"/>
        <v>6</v>
      </c>
      <c r="E10" s="145"/>
      <c r="F10" s="183">
        <f t="shared" si="1"/>
        <v>7.3170731707317067</v>
      </c>
      <c r="G10" s="219">
        <f t="shared" si="3"/>
        <v>16</v>
      </c>
      <c r="H10" s="210">
        <f t="shared" si="2"/>
        <v>19.512195121951219</v>
      </c>
    </row>
    <row r="11" spans="1:8" x14ac:dyDescent="0.2">
      <c r="A11" s="204" t="s">
        <v>200</v>
      </c>
      <c r="B11" s="218">
        <v>7</v>
      </c>
      <c r="C11" s="218">
        <v>7</v>
      </c>
      <c r="D11" s="218">
        <f t="shared" si="0"/>
        <v>14</v>
      </c>
      <c r="E11" s="145"/>
      <c r="F11" s="183">
        <f t="shared" si="1"/>
        <v>17.073170731707318</v>
      </c>
      <c r="G11" s="219">
        <f t="shared" si="3"/>
        <v>30</v>
      </c>
      <c r="H11" s="210">
        <f t="shared" si="2"/>
        <v>36.585365853658537</v>
      </c>
    </row>
    <row r="12" spans="1:8" x14ac:dyDescent="0.2">
      <c r="A12" s="204" t="s">
        <v>201</v>
      </c>
      <c r="B12" s="218">
        <v>2</v>
      </c>
      <c r="C12" s="218">
        <v>3</v>
      </c>
      <c r="D12" s="218">
        <f t="shared" si="0"/>
        <v>5</v>
      </c>
      <c r="E12" s="145"/>
      <c r="F12" s="183">
        <f t="shared" si="1"/>
        <v>6.0975609756097562</v>
      </c>
      <c r="G12" s="219">
        <f t="shared" si="3"/>
        <v>35</v>
      </c>
      <c r="H12" s="210">
        <f t="shared" si="2"/>
        <v>42.68292682926829</v>
      </c>
    </row>
    <row r="13" spans="1:8" x14ac:dyDescent="0.2">
      <c r="A13" s="204" t="s">
        <v>202</v>
      </c>
      <c r="B13" s="218">
        <v>5</v>
      </c>
      <c r="C13" s="218">
        <v>7</v>
      </c>
      <c r="D13" s="218">
        <f t="shared" si="0"/>
        <v>12</v>
      </c>
      <c r="E13" s="145"/>
      <c r="F13" s="183">
        <f t="shared" si="1"/>
        <v>14.634146341463413</v>
      </c>
      <c r="G13" s="219">
        <f t="shared" si="3"/>
        <v>47</v>
      </c>
      <c r="H13" s="210">
        <f t="shared" si="2"/>
        <v>57.317073170731703</v>
      </c>
    </row>
    <row r="14" spans="1:8" x14ac:dyDescent="0.2">
      <c r="A14" s="204" t="s">
        <v>203</v>
      </c>
      <c r="B14" s="218">
        <v>9</v>
      </c>
      <c r="C14" s="218">
        <v>6</v>
      </c>
      <c r="D14" s="218">
        <f t="shared" si="0"/>
        <v>15</v>
      </c>
      <c r="E14" s="145"/>
      <c r="F14" s="183">
        <f t="shared" si="1"/>
        <v>18.292682926829269</v>
      </c>
      <c r="G14" s="219">
        <f t="shared" si="3"/>
        <v>62</v>
      </c>
      <c r="H14" s="210">
        <f t="shared" si="2"/>
        <v>75.609756097560975</v>
      </c>
    </row>
    <row r="15" spans="1:8" x14ac:dyDescent="0.2">
      <c r="A15" s="204" t="s">
        <v>204</v>
      </c>
      <c r="B15" s="218">
        <v>8</v>
      </c>
      <c r="C15" s="218">
        <v>3</v>
      </c>
      <c r="D15" s="218">
        <f t="shared" si="0"/>
        <v>11</v>
      </c>
      <c r="E15" s="145"/>
      <c r="F15" s="183">
        <f t="shared" si="1"/>
        <v>13.414634146341465</v>
      </c>
      <c r="G15" s="219">
        <f t="shared" si="3"/>
        <v>73</v>
      </c>
      <c r="H15" s="210">
        <f t="shared" si="2"/>
        <v>89.024390243902445</v>
      </c>
    </row>
    <row r="16" spans="1:8" x14ac:dyDescent="0.2">
      <c r="A16" s="204" t="s">
        <v>205</v>
      </c>
      <c r="B16" s="218">
        <v>1</v>
      </c>
      <c r="C16" s="218">
        <v>2</v>
      </c>
      <c r="D16" s="218">
        <f t="shared" si="0"/>
        <v>3</v>
      </c>
      <c r="E16" s="145"/>
      <c r="F16" s="183">
        <f t="shared" si="1"/>
        <v>3.6585365853658534</v>
      </c>
      <c r="G16" s="219">
        <f t="shared" si="3"/>
        <v>76</v>
      </c>
      <c r="H16" s="210">
        <f t="shared" si="2"/>
        <v>92.682926829268297</v>
      </c>
    </row>
    <row r="17" spans="1:8" x14ac:dyDescent="0.2">
      <c r="A17" s="204" t="s">
        <v>206</v>
      </c>
      <c r="B17" s="218">
        <v>1</v>
      </c>
      <c r="C17" s="218">
        <v>1</v>
      </c>
      <c r="D17" s="218">
        <f t="shared" si="0"/>
        <v>2</v>
      </c>
      <c r="E17" s="145"/>
      <c r="F17" s="183">
        <f t="shared" si="1"/>
        <v>2.4390243902439024</v>
      </c>
      <c r="G17" s="219">
        <f t="shared" si="3"/>
        <v>78</v>
      </c>
      <c r="H17" s="210">
        <f t="shared" si="2"/>
        <v>95.121951219512198</v>
      </c>
    </row>
    <row r="18" spans="1:8" x14ac:dyDescent="0.2">
      <c r="A18" s="204" t="s">
        <v>207</v>
      </c>
      <c r="B18" s="218">
        <v>2</v>
      </c>
      <c r="C18" s="218">
        <v>1</v>
      </c>
      <c r="D18" s="218">
        <f t="shared" si="0"/>
        <v>3</v>
      </c>
      <c r="E18" s="145"/>
      <c r="F18" s="183">
        <f t="shared" si="1"/>
        <v>3.6585365853658534</v>
      </c>
      <c r="G18" s="219">
        <f t="shared" si="3"/>
        <v>81</v>
      </c>
      <c r="H18" s="210">
        <f t="shared" si="2"/>
        <v>98.780487804878049</v>
      </c>
    </row>
    <row r="19" spans="1:8" x14ac:dyDescent="0.2">
      <c r="A19" s="204" t="s">
        <v>208</v>
      </c>
      <c r="B19" s="218">
        <v>1</v>
      </c>
      <c r="C19" s="145">
        <v>0</v>
      </c>
      <c r="D19" s="218">
        <f t="shared" si="0"/>
        <v>1</v>
      </c>
      <c r="E19" s="145"/>
      <c r="F19" s="183">
        <f t="shared" si="1"/>
        <v>1.2195121951219512</v>
      </c>
      <c r="G19" s="219">
        <f t="shared" si="3"/>
        <v>82</v>
      </c>
      <c r="H19" s="210">
        <f t="shared" si="2"/>
        <v>100</v>
      </c>
    </row>
    <row r="20" spans="1:8" x14ac:dyDescent="0.2">
      <c r="A20" s="204" t="s">
        <v>209</v>
      </c>
      <c r="B20" s="218">
        <v>0</v>
      </c>
      <c r="C20" s="145">
        <v>0</v>
      </c>
      <c r="D20" s="218">
        <f t="shared" si="0"/>
        <v>0</v>
      </c>
      <c r="E20" s="145"/>
      <c r="F20" s="183">
        <f t="shared" si="1"/>
        <v>0</v>
      </c>
      <c r="G20" s="219">
        <f t="shared" si="3"/>
        <v>82</v>
      </c>
      <c r="H20" s="210">
        <f t="shared" si="2"/>
        <v>100</v>
      </c>
    </row>
    <row r="21" spans="1:8" x14ac:dyDescent="0.2">
      <c r="A21" s="204" t="s">
        <v>210</v>
      </c>
      <c r="B21" s="218">
        <v>0</v>
      </c>
      <c r="C21" s="222">
        <v>0</v>
      </c>
      <c r="D21" s="218">
        <f t="shared" si="0"/>
        <v>0</v>
      </c>
      <c r="E21" s="145"/>
      <c r="F21" s="183">
        <f t="shared" si="1"/>
        <v>0</v>
      </c>
      <c r="G21" s="219">
        <f t="shared" si="3"/>
        <v>82</v>
      </c>
      <c r="H21" s="210">
        <f t="shared" si="2"/>
        <v>100</v>
      </c>
    </row>
    <row r="22" spans="1:8" x14ac:dyDescent="0.2">
      <c r="A22" s="204" t="s">
        <v>211</v>
      </c>
      <c r="B22" s="218">
        <v>0</v>
      </c>
      <c r="C22" s="145">
        <v>0</v>
      </c>
      <c r="D22" s="218">
        <f t="shared" si="0"/>
        <v>0</v>
      </c>
      <c r="E22" s="145"/>
      <c r="F22" s="183">
        <f t="shared" si="1"/>
        <v>0</v>
      </c>
      <c r="G22" s="219">
        <f t="shared" si="3"/>
        <v>82</v>
      </c>
      <c r="H22" s="210">
        <f t="shared" si="2"/>
        <v>100</v>
      </c>
    </row>
    <row r="23" spans="1:8" x14ac:dyDescent="0.2">
      <c r="A23" s="204" t="s">
        <v>212</v>
      </c>
      <c r="B23" s="218">
        <v>0</v>
      </c>
      <c r="C23" s="145">
        <v>0</v>
      </c>
      <c r="D23" s="218">
        <f t="shared" si="0"/>
        <v>0</v>
      </c>
      <c r="E23" s="145"/>
      <c r="F23" s="183">
        <f t="shared" si="1"/>
        <v>0</v>
      </c>
      <c r="G23" s="219">
        <f t="shared" si="3"/>
        <v>82</v>
      </c>
      <c r="H23" s="210">
        <f t="shared" si="2"/>
        <v>100</v>
      </c>
    </row>
    <row r="24" spans="1:8" x14ac:dyDescent="0.2">
      <c r="A24" s="166" t="s">
        <v>20</v>
      </c>
      <c r="B24" s="223">
        <f t="shared" ref="B24:C24" si="4">SUM(B6:B23)</f>
        <v>47</v>
      </c>
      <c r="C24" s="223">
        <f t="shared" si="4"/>
        <v>35</v>
      </c>
      <c r="D24" s="223">
        <f>SUM(D6:D23)</f>
        <v>82</v>
      </c>
      <c r="E24" s="148"/>
      <c r="F24" s="224">
        <v>100</v>
      </c>
      <c r="G24" s="223">
        <v>82</v>
      </c>
      <c r="H24" s="225">
        <v>100</v>
      </c>
    </row>
    <row r="25" spans="1:8" x14ac:dyDescent="0.2">
      <c r="A25" s="157" t="s">
        <v>213</v>
      </c>
      <c r="G25" s="226"/>
    </row>
    <row r="26" spans="1:8" x14ac:dyDescent="0.2">
      <c r="A26" s="157" t="s">
        <v>214</v>
      </c>
      <c r="G26" s="227"/>
    </row>
    <row r="28" spans="1:8" x14ac:dyDescent="0.2">
      <c r="C28" s="173"/>
      <c r="D28" s="173"/>
    </row>
  </sheetData>
  <mergeCells count="4">
    <mergeCell ref="B3:D3"/>
    <mergeCell ref="F3:F4"/>
    <mergeCell ref="G3:G4"/>
    <mergeCell ref="H3:H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20.7109375" style="178" customWidth="1"/>
    <col min="2" max="3" width="9.28515625" style="178" customWidth="1"/>
    <col min="4" max="4" width="1" style="178" customWidth="1"/>
    <col min="5" max="6" width="9.140625" style="178"/>
    <col min="7" max="7" width="0.7109375" style="178" customWidth="1"/>
    <col min="8" max="16384" width="9.140625" style="178"/>
  </cols>
  <sheetData>
    <row r="1" spans="1:10" ht="13.5" customHeight="1" x14ac:dyDescent="0.2">
      <c r="A1" s="184" t="s">
        <v>315</v>
      </c>
    </row>
    <row r="2" spans="1:10" ht="13.5" customHeight="1" x14ac:dyDescent="0.2">
      <c r="A2" s="184" t="s">
        <v>215</v>
      </c>
    </row>
    <row r="3" spans="1:10" x14ac:dyDescent="0.2">
      <c r="A3" s="176"/>
    </row>
    <row r="4" spans="1:10" ht="14.25" customHeight="1" x14ac:dyDescent="0.2">
      <c r="A4" s="228"/>
      <c r="B4" s="426">
        <v>2019</v>
      </c>
      <c r="C4" s="426"/>
      <c r="D4" s="228"/>
      <c r="E4" s="426">
        <v>2020</v>
      </c>
      <c r="F4" s="426"/>
      <c r="G4" s="229"/>
      <c r="H4" s="426">
        <v>2021</v>
      </c>
      <c r="I4" s="426"/>
    </row>
    <row r="5" spans="1:10" ht="25.5" customHeight="1" x14ac:dyDescent="0.2">
      <c r="A5" s="230" t="s">
        <v>216</v>
      </c>
      <c r="B5" s="231" t="s">
        <v>7</v>
      </c>
      <c r="C5" s="88" t="s">
        <v>48</v>
      </c>
      <c r="D5" s="232"/>
      <c r="E5" s="385" t="s">
        <v>7</v>
      </c>
      <c r="F5" s="88" t="s">
        <v>48</v>
      </c>
      <c r="G5" s="386"/>
      <c r="H5" s="385" t="s">
        <v>7</v>
      </c>
      <c r="I5" s="88" t="s">
        <v>48</v>
      </c>
    </row>
    <row r="6" spans="1:10" ht="7.5" customHeight="1" x14ac:dyDescent="0.2">
      <c r="A6" s="177"/>
      <c r="B6" s="177"/>
      <c r="C6" s="177"/>
      <c r="D6" s="177"/>
      <c r="E6" s="177"/>
      <c r="F6" s="177"/>
      <c r="H6" s="177"/>
      <c r="I6" s="177"/>
    </row>
    <row r="7" spans="1:10" x14ac:dyDescent="0.2">
      <c r="A7" s="233" t="s">
        <v>217</v>
      </c>
      <c r="B7" s="234">
        <v>12</v>
      </c>
      <c r="C7" s="202">
        <f>B7/$B$22*100</f>
        <v>11.538461538461538</v>
      </c>
      <c r="D7" s="234"/>
      <c r="E7" s="234">
        <v>9</v>
      </c>
      <c r="F7" s="202">
        <f>E7/$E$22*100</f>
        <v>16.071428571428573</v>
      </c>
      <c r="G7" s="179"/>
      <c r="H7" s="234">
        <v>15</v>
      </c>
      <c r="I7" s="202">
        <f>H7/$H$22*100</f>
        <v>18.292682926829269</v>
      </c>
    </row>
    <row r="8" spans="1:10" x14ac:dyDescent="0.2">
      <c r="A8" s="233" t="s">
        <v>218</v>
      </c>
      <c r="B8" s="234">
        <v>26</v>
      </c>
      <c r="C8" s="202">
        <f t="shared" ref="C8:C21" si="0">B8/$B$22*100</f>
        <v>25</v>
      </c>
      <c r="D8" s="234"/>
      <c r="E8" s="234">
        <v>14</v>
      </c>
      <c r="F8" s="202">
        <f t="shared" ref="F8:F21" si="1">E8/$E$22*100</f>
        <v>25</v>
      </c>
      <c r="G8" s="179"/>
      <c r="H8" s="234">
        <v>14</v>
      </c>
      <c r="I8" s="202">
        <f t="shared" ref="I8:I21" si="2">H8/$H$22*100</f>
        <v>17.073170731707318</v>
      </c>
    </row>
    <row r="9" spans="1:10" x14ac:dyDescent="0.2">
      <c r="A9" s="233" t="s">
        <v>219</v>
      </c>
      <c r="B9" s="234">
        <v>11</v>
      </c>
      <c r="C9" s="202">
        <f t="shared" si="0"/>
        <v>10.576923076923077</v>
      </c>
      <c r="D9" s="234"/>
      <c r="E9" s="234">
        <v>8</v>
      </c>
      <c r="F9" s="202">
        <f t="shared" si="1"/>
        <v>14.285714285714285</v>
      </c>
      <c r="G9" s="179"/>
      <c r="H9" s="234">
        <v>9</v>
      </c>
      <c r="I9" s="202">
        <f t="shared" si="2"/>
        <v>10.975609756097562</v>
      </c>
    </row>
    <row r="10" spans="1:10" x14ac:dyDescent="0.2">
      <c r="A10" s="233" t="s">
        <v>220</v>
      </c>
      <c r="B10" s="234">
        <v>4</v>
      </c>
      <c r="C10" s="202">
        <f t="shared" si="0"/>
        <v>3.8461538461538463</v>
      </c>
      <c r="D10" s="234"/>
      <c r="E10" s="234">
        <v>1</v>
      </c>
      <c r="F10" s="202">
        <f t="shared" si="1"/>
        <v>1.7857142857142856</v>
      </c>
      <c r="G10" s="233"/>
      <c r="H10" s="234">
        <v>7</v>
      </c>
      <c r="I10" s="202">
        <f t="shared" si="2"/>
        <v>8.536585365853659</v>
      </c>
    </row>
    <row r="11" spans="1:10" x14ac:dyDescent="0.2">
      <c r="A11" s="233" t="s">
        <v>221</v>
      </c>
      <c r="B11" s="177">
        <v>0</v>
      </c>
      <c r="C11" s="202">
        <f t="shared" si="0"/>
        <v>0</v>
      </c>
      <c r="D11" s="177"/>
      <c r="E11" s="177">
        <v>0</v>
      </c>
      <c r="F11" s="202">
        <f t="shared" si="1"/>
        <v>0</v>
      </c>
      <c r="G11" s="177"/>
      <c r="H11" s="234">
        <v>5</v>
      </c>
      <c r="I11" s="202">
        <f t="shared" si="2"/>
        <v>6.0975609756097562</v>
      </c>
    </row>
    <row r="12" spans="1:10" x14ac:dyDescent="0.2">
      <c r="A12" s="233" t="s">
        <v>222</v>
      </c>
      <c r="B12" s="234">
        <v>4</v>
      </c>
      <c r="C12" s="202">
        <f t="shared" si="0"/>
        <v>3.8461538461538463</v>
      </c>
      <c r="D12" s="234"/>
      <c r="E12" s="234">
        <v>2</v>
      </c>
      <c r="F12" s="202">
        <f t="shared" si="1"/>
        <v>3.5714285714285712</v>
      </c>
      <c r="G12" s="179"/>
      <c r="H12" s="234">
        <v>5</v>
      </c>
      <c r="I12" s="202">
        <f t="shared" si="2"/>
        <v>6.0975609756097562</v>
      </c>
    </row>
    <row r="13" spans="1:10" x14ac:dyDescent="0.2">
      <c r="A13" s="233" t="s">
        <v>223</v>
      </c>
      <c r="B13" s="177">
        <v>2</v>
      </c>
      <c r="C13" s="202">
        <f t="shared" si="0"/>
        <v>1.9230769230769231</v>
      </c>
      <c r="D13" s="177"/>
      <c r="E13" s="177">
        <v>0</v>
      </c>
      <c r="F13" s="202">
        <f t="shared" si="1"/>
        <v>0</v>
      </c>
      <c r="G13" s="179"/>
      <c r="H13" s="234">
        <v>4</v>
      </c>
      <c r="I13" s="202">
        <f t="shared" si="2"/>
        <v>4.8780487804878048</v>
      </c>
    </row>
    <row r="14" spans="1:10" x14ac:dyDescent="0.2">
      <c r="A14" s="233" t="s">
        <v>224</v>
      </c>
      <c r="B14" s="234">
        <v>7</v>
      </c>
      <c r="C14" s="202">
        <f t="shared" si="0"/>
        <v>6.7307692307692308</v>
      </c>
      <c r="D14" s="234"/>
      <c r="E14" s="234">
        <v>2</v>
      </c>
      <c r="F14" s="202">
        <f t="shared" si="1"/>
        <v>3.5714285714285712</v>
      </c>
      <c r="G14" s="179"/>
      <c r="H14" s="234">
        <v>3</v>
      </c>
      <c r="I14" s="202">
        <f t="shared" si="2"/>
        <v>3.6585365853658534</v>
      </c>
    </row>
    <row r="15" spans="1:10" x14ac:dyDescent="0.2">
      <c r="A15" s="233" t="s">
        <v>225</v>
      </c>
      <c r="B15" s="234">
        <v>0</v>
      </c>
      <c r="C15" s="202">
        <f t="shared" si="0"/>
        <v>0</v>
      </c>
      <c r="D15" s="234"/>
      <c r="E15" s="234">
        <v>1</v>
      </c>
      <c r="F15" s="202">
        <f t="shared" si="1"/>
        <v>1.7857142857142856</v>
      </c>
      <c r="G15" s="179"/>
      <c r="H15" s="234">
        <v>3</v>
      </c>
      <c r="I15" s="202">
        <f t="shared" si="2"/>
        <v>3.6585365853658534</v>
      </c>
    </row>
    <row r="16" spans="1:10" x14ac:dyDescent="0.2">
      <c r="A16" s="233" t="s">
        <v>226</v>
      </c>
      <c r="B16" s="177">
        <v>0</v>
      </c>
      <c r="C16" s="202">
        <f t="shared" si="0"/>
        <v>0</v>
      </c>
      <c r="D16" s="177"/>
      <c r="E16" s="177">
        <v>1</v>
      </c>
      <c r="F16" s="202">
        <f t="shared" si="1"/>
        <v>1.7857142857142856</v>
      </c>
      <c r="G16" s="177"/>
      <c r="H16" s="234">
        <v>3</v>
      </c>
      <c r="I16" s="202">
        <f t="shared" si="2"/>
        <v>3.6585365853658534</v>
      </c>
      <c r="J16" s="235"/>
    </row>
    <row r="17" spans="1:9" x14ac:dyDescent="0.2">
      <c r="A17" s="233" t="s">
        <v>227</v>
      </c>
      <c r="B17" s="177">
        <v>0</v>
      </c>
      <c r="C17" s="202">
        <f t="shared" si="0"/>
        <v>0</v>
      </c>
      <c r="D17" s="177"/>
      <c r="E17" s="177">
        <v>1</v>
      </c>
      <c r="F17" s="202">
        <f t="shared" si="1"/>
        <v>1.7857142857142856</v>
      </c>
      <c r="G17" s="177"/>
      <c r="H17" s="234">
        <v>3</v>
      </c>
      <c r="I17" s="202">
        <f t="shared" si="2"/>
        <v>3.6585365853658534</v>
      </c>
    </row>
    <row r="18" spans="1:9" x14ac:dyDescent="0.2">
      <c r="A18" s="233" t="s">
        <v>228</v>
      </c>
      <c r="B18" s="234">
        <v>0</v>
      </c>
      <c r="C18" s="202">
        <f t="shared" si="0"/>
        <v>0</v>
      </c>
      <c r="D18" s="234"/>
      <c r="E18" s="234">
        <v>2</v>
      </c>
      <c r="F18" s="202">
        <f t="shared" si="1"/>
        <v>3.5714285714285712</v>
      </c>
      <c r="G18" s="179"/>
      <c r="H18" s="234">
        <v>0</v>
      </c>
      <c r="I18" s="202">
        <f t="shared" si="2"/>
        <v>0</v>
      </c>
    </row>
    <row r="19" spans="1:9" x14ac:dyDescent="0.2">
      <c r="A19" s="233" t="s">
        <v>229</v>
      </c>
      <c r="B19" s="234">
        <v>3</v>
      </c>
      <c r="C19" s="202">
        <f t="shared" si="0"/>
        <v>2.8846153846153846</v>
      </c>
      <c r="D19" s="234"/>
      <c r="E19" s="234">
        <v>0</v>
      </c>
      <c r="F19" s="202">
        <f t="shared" si="1"/>
        <v>0</v>
      </c>
      <c r="G19" s="233"/>
      <c r="H19" s="234">
        <v>0</v>
      </c>
      <c r="I19" s="202">
        <f t="shared" si="2"/>
        <v>0</v>
      </c>
    </row>
    <row r="20" spans="1:9" x14ac:dyDescent="0.2">
      <c r="A20" s="233" t="s">
        <v>230</v>
      </c>
      <c r="B20" s="234">
        <v>3</v>
      </c>
      <c r="C20" s="202">
        <f t="shared" si="0"/>
        <v>2.8846153846153846</v>
      </c>
      <c r="D20" s="234"/>
      <c r="E20" s="234">
        <v>0</v>
      </c>
      <c r="F20" s="202">
        <f t="shared" si="1"/>
        <v>0</v>
      </c>
      <c r="G20" s="179"/>
      <c r="H20" s="234">
        <v>0</v>
      </c>
      <c r="I20" s="202">
        <f t="shared" si="2"/>
        <v>0</v>
      </c>
    </row>
    <row r="21" spans="1:9" x14ac:dyDescent="0.2">
      <c r="A21" s="233" t="s">
        <v>231</v>
      </c>
      <c r="B21" s="177">
        <v>32</v>
      </c>
      <c r="C21" s="202">
        <f t="shared" si="0"/>
        <v>30.76923076923077</v>
      </c>
      <c r="D21" s="234"/>
      <c r="E21" s="177">
        <v>15</v>
      </c>
      <c r="F21" s="202">
        <f t="shared" si="1"/>
        <v>26.785714285714285</v>
      </c>
      <c r="G21" s="179"/>
      <c r="H21" s="234">
        <v>11</v>
      </c>
      <c r="I21" s="202">
        <f t="shared" si="2"/>
        <v>13.414634146341465</v>
      </c>
    </row>
    <row r="22" spans="1:9" x14ac:dyDescent="0.2">
      <c r="A22" s="236" t="s">
        <v>20</v>
      </c>
      <c r="B22" s="237">
        <f>SUM(B7:B21)</f>
        <v>104</v>
      </c>
      <c r="C22" s="206">
        <v>100</v>
      </c>
      <c r="D22" s="237"/>
      <c r="E22" s="237">
        <f>SUM(E7:E21)</f>
        <v>56</v>
      </c>
      <c r="F22" s="206">
        <v>100</v>
      </c>
      <c r="G22" s="232"/>
      <c r="H22" s="237">
        <f>SUM(H7:H21)</f>
        <v>82</v>
      </c>
      <c r="I22" s="206">
        <v>100</v>
      </c>
    </row>
    <row r="23" spans="1:9" x14ac:dyDescent="0.2">
      <c r="A23" s="157" t="s">
        <v>213</v>
      </c>
      <c r="E23" s="238"/>
      <c r="F23" s="238"/>
      <c r="G23" s="179"/>
    </row>
    <row r="24" spans="1:9" x14ac:dyDescent="0.2">
      <c r="A24" s="233"/>
    </row>
  </sheetData>
  <mergeCells count="3">
    <mergeCell ref="B4:C4"/>
    <mergeCell ref="E4:F4"/>
    <mergeCell ref="H4:I4"/>
  </mergeCells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15.42578125" style="240" customWidth="1"/>
    <col min="2" max="3" width="19.85546875" style="240" customWidth="1"/>
    <col min="4" max="4" width="18.7109375" style="240" customWidth="1"/>
    <col min="5" max="16384" width="9.140625" style="240"/>
  </cols>
  <sheetData>
    <row r="1" spans="1:5" ht="15.75" customHeight="1" x14ac:dyDescent="0.2">
      <c r="A1" s="239" t="s">
        <v>316</v>
      </c>
      <c r="B1" s="185"/>
      <c r="C1" s="185"/>
    </row>
    <row r="2" spans="1:5" ht="15.75" customHeight="1" x14ac:dyDescent="0.2">
      <c r="A2" s="239" t="s">
        <v>232</v>
      </c>
      <c r="B2" s="185"/>
      <c r="C2" s="185"/>
    </row>
    <row r="3" spans="1:5" x14ac:dyDescent="0.2">
      <c r="A3" s="241"/>
      <c r="B3" s="185"/>
      <c r="C3" s="185"/>
    </row>
    <row r="4" spans="1:5" s="185" customFormat="1" ht="15" customHeight="1" x14ac:dyDescent="0.2">
      <c r="A4" s="434" t="s">
        <v>233</v>
      </c>
      <c r="B4" s="435" t="s">
        <v>6</v>
      </c>
      <c r="C4" s="435"/>
      <c r="D4" s="435"/>
    </row>
    <row r="5" spans="1:5" s="185" customFormat="1" ht="15" customHeight="1" x14ac:dyDescent="0.2">
      <c r="A5" s="434"/>
      <c r="B5" s="242">
        <v>2019</v>
      </c>
      <c r="C5" s="242">
        <v>2020</v>
      </c>
      <c r="D5" s="242">
        <v>2021</v>
      </c>
    </row>
    <row r="6" spans="1:5" s="185" customFormat="1" ht="5.25" customHeight="1" x14ac:dyDescent="0.2"/>
    <row r="7" spans="1:5" s="185" customFormat="1" ht="12" x14ac:dyDescent="0.2">
      <c r="B7" s="436"/>
      <c r="C7" s="436"/>
    </row>
    <row r="8" spans="1:5" s="185" customFormat="1" ht="6.75" customHeight="1" x14ac:dyDescent="0.2">
      <c r="A8" s="243"/>
    </row>
    <row r="9" spans="1:5" s="185" customFormat="1" ht="15" customHeight="1" x14ac:dyDescent="0.2">
      <c r="A9" s="243" t="s">
        <v>234</v>
      </c>
      <c r="B9" s="185">
        <v>4</v>
      </c>
      <c r="C9" s="185">
        <v>5</v>
      </c>
      <c r="D9" s="185">
        <v>6</v>
      </c>
      <c r="E9" s="244"/>
    </row>
    <row r="10" spans="1:5" s="185" customFormat="1" ht="15" customHeight="1" x14ac:dyDescent="0.2">
      <c r="A10" s="243" t="s">
        <v>235</v>
      </c>
      <c r="B10" s="185">
        <v>24</v>
      </c>
      <c r="C10" s="185">
        <v>13</v>
      </c>
      <c r="D10" s="185">
        <v>30</v>
      </c>
      <c r="E10" s="244"/>
    </row>
    <row r="11" spans="1:5" s="185" customFormat="1" ht="15" customHeight="1" x14ac:dyDescent="0.2">
      <c r="A11" s="243" t="s">
        <v>236</v>
      </c>
      <c r="B11" s="185">
        <v>29</v>
      </c>
      <c r="C11" s="185">
        <v>12</v>
      </c>
      <c r="D11" s="185">
        <v>19</v>
      </c>
      <c r="E11" s="244"/>
    </row>
    <row r="12" spans="1:5" s="185" customFormat="1" ht="15" customHeight="1" x14ac:dyDescent="0.2">
      <c r="A12" s="243" t="s">
        <v>237</v>
      </c>
      <c r="B12" s="185">
        <v>47</v>
      </c>
      <c r="C12" s="185">
        <v>26</v>
      </c>
      <c r="D12" s="185">
        <v>27</v>
      </c>
      <c r="E12" s="244"/>
    </row>
    <row r="13" spans="1:5" s="185" customFormat="1" ht="15" customHeight="1" x14ac:dyDescent="0.2">
      <c r="A13" s="245" t="s">
        <v>20</v>
      </c>
      <c r="B13" s="246">
        <v>104</v>
      </c>
      <c r="C13" s="246">
        <f>SUM(C9:C12)</f>
        <v>56</v>
      </c>
      <c r="D13" s="241">
        <f>SUM(D9:D12)</f>
        <v>82</v>
      </c>
    </row>
    <row r="14" spans="1:5" s="185" customFormat="1" ht="7.5" customHeight="1" x14ac:dyDescent="0.2">
      <c r="A14" s="243"/>
      <c r="B14" s="247"/>
      <c r="C14" s="247"/>
    </row>
    <row r="15" spans="1:5" s="185" customFormat="1" ht="5.25" customHeight="1" x14ac:dyDescent="0.2">
      <c r="B15" s="247"/>
      <c r="C15" s="247"/>
    </row>
    <row r="16" spans="1:5" s="185" customFormat="1" ht="12" x14ac:dyDescent="0.2">
      <c r="B16" s="436"/>
      <c r="C16" s="436"/>
    </row>
    <row r="17" spans="1:4" s="185" customFormat="1" ht="8.25" customHeight="1" x14ac:dyDescent="0.2">
      <c r="B17" s="247"/>
      <c r="C17" s="247"/>
    </row>
    <row r="18" spans="1:4" s="185" customFormat="1" ht="15" customHeight="1" x14ac:dyDescent="0.2">
      <c r="A18" s="243" t="s">
        <v>234</v>
      </c>
      <c r="B18" s="202">
        <v>3.8461538461538463</v>
      </c>
      <c r="C18" s="202">
        <v>8.9285714285714288</v>
      </c>
      <c r="D18" s="202">
        <f>D9/$D$13*100</f>
        <v>7.3170731707317067</v>
      </c>
    </row>
    <row r="19" spans="1:4" s="185" customFormat="1" ht="15" customHeight="1" x14ac:dyDescent="0.2">
      <c r="A19" s="243" t="s">
        <v>235</v>
      </c>
      <c r="B19" s="202">
        <v>23.076923076923077</v>
      </c>
      <c r="C19" s="202">
        <v>23.214285714285715</v>
      </c>
      <c r="D19" s="202">
        <f t="shared" ref="D19:D21" si="0">D10/$D$13*100</f>
        <v>36.585365853658537</v>
      </c>
    </row>
    <row r="20" spans="1:4" s="185" customFormat="1" ht="15" customHeight="1" x14ac:dyDescent="0.2">
      <c r="A20" s="243" t="s">
        <v>236</v>
      </c>
      <c r="B20" s="202">
        <v>27.884615384615387</v>
      </c>
      <c r="C20" s="202">
        <v>21.428571428571427</v>
      </c>
      <c r="D20" s="202">
        <f t="shared" si="0"/>
        <v>23.170731707317074</v>
      </c>
    </row>
    <row r="21" spans="1:4" s="185" customFormat="1" ht="15" customHeight="1" x14ac:dyDescent="0.2">
      <c r="A21" s="243" t="s">
        <v>237</v>
      </c>
      <c r="B21" s="202">
        <v>45.192307692307693</v>
      </c>
      <c r="C21" s="202">
        <v>46.428571428571431</v>
      </c>
      <c r="D21" s="202">
        <f t="shared" si="0"/>
        <v>32.926829268292686</v>
      </c>
    </row>
    <row r="22" spans="1:4" s="185" customFormat="1" ht="15" customHeight="1" x14ac:dyDescent="0.2">
      <c r="A22" s="248" t="s">
        <v>20</v>
      </c>
      <c r="B22" s="249">
        <v>100</v>
      </c>
      <c r="C22" s="249">
        <v>100</v>
      </c>
      <c r="D22" s="249">
        <v>100</v>
      </c>
    </row>
    <row r="23" spans="1:4" s="185" customFormat="1" ht="12" x14ac:dyDescent="0.2">
      <c r="A23" s="157" t="s">
        <v>213</v>
      </c>
    </row>
    <row r="24" spans="1:4" x14ac:dyDescent="0.2">
      <c r="A24" s="207"/>
    </row>
    <row r="25" spans="1:4" x14ac:dyDescent="0.2">
      <c r="A25" s="140"/>
      <c r="B25" s="175"/>
      <c r="C25" s="250"/>
    </row>
    <row r="26" spans="1:4" x14ac:dyDescent="0.2">
      <c r="A26" s="140"/>
      <c r="B26" s="251"/>
      <c r="C26" s="252"/>
    </row>
    <row r="27" spans="1:4" x14ac:dyDescent="0.2">
      <c r="B27" s="252"/>
      <c r="C27" s="252"/>
    </row>
    <row r="92" spans="1:3" x14ac:dyDescent="0.2">
      <c r="A92" s="253" t="s">
        <v>238</v>
      </c>
      <c r="B92" s="254"/>
      <c r="C92" s="254"/>
    </row>
    <row r="93" spans="1:3" x14ac:dyDescent="0.2">
      <c r="A93" s="253" t="s">
        <v>239</v>
      </c>
      <c r="B93" s="255"/>
      <c r="C93" s="255"/>
    </row>
    <row r="94" spans="1:3" x14ac:dyDescent="0.2">
      <c r="A94" s="256" t="s">
        <v>240</v>
      </c>
      <c r="B94" s="257"/>
      <c r="C94" s="257"/>
    </row>
    <row r="95" spans="1:3" x14ac:dyDescent="0.2">
      <c r="A95" s="256" t="s">
        <v>241</v>
      </c>
      <c r="B95" s="257"/>
      <c r="C95" s="257"/>
    </row>
    <row r="96" spans="1:3" x14ac:dyDescent="0.2">
      <c r="A96" s="256" t="s">
        <v>242</v>
      </c>
      <c r="B96" s="257"/>
      <c r="C96" s="257"/>
    </row>
  </sheetData>
  <mergeCells count="4">
    <mergeCell ref="A4:A5"/>
    <mergeCell ref="B4:D4"/>
    <mergeCell ref="B7:C7"/>
    <mergeCell ref="B16:C1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23.28515625" style="178" customWidth="1"/>
    <col min="2" max="4" width="15.42578125" style="178" customWidth="1"/>
    <col min="5" max="16384" width="9.140625" style="178"/>
  </cols>
  <sheetData>
    <row r="1" spans="1:4" ht="13.5" customHeight="1" x14ac:dyDescent="0.2">
      <c r="A1" s="184" t="s">
        <v>317</v>
      </c>
      <c r="B1" s="177"/>
      <c r="C1" s="177"/>
    </row>
    <row r="2" spans="1:4" ht="13.5" customHeight="1" x14ac:dyDescent="0.2">
      <c r="A2" s="184" t="s">
        <v>243</v>
      </c>
      <c r="B2" s="177"/>
      <c r="C2" s="177"/>
    </row>
    <row r="3" spans="1:4" x14ac:dyDescent="0.2">
      <c r="A3" s="189"/>
      <c r="B3" s="177"/>
      <c r="C3" s="177"/>
    </row>
    <row r="4" spans="1:4" ht="25.5" customHeight="1" x14ac:dyDescent="0.2">
      <c r="A4" s="258" t="s">
        <v>216</v>
      </c>
      <c r="B4" s="259">
        <v>2019</v>
      </c>
      <c r="C4" s="259">
        <v>2020</v>
      </c>
      <c r="D4" s="259">
        <v>2021</v>
      </c>
    </row>
    <row r="5" spans="1:4" ht="7.5" customHeight="1" x14ac:dyDescent="0.2"/>
    <row r="6" spans="1:4" x14ac:dyDescent="0.2">
      <c r="A6" s="234" t="s">
        <v>224</v>
      </c>
      <c r="B6" s="260">
        <v>5.0999999999999996</v>
      </c>
      <c r="C6" s="260">
        <v>7.2930555555555552</v>
      </c>
      <c r="D6" s="260">
        <v>11.2</v>
      </c>
    </row>
    <row r="7" spans="1:4" x14ac:dyDescent="0.2">
      <c r="A7" s="233" t="s">
        <v>225</v>
      </c>
      <c r="B7" s="261" t="s">
        <v>11</v>
      </c>
      <c r="C7" s="261">
        <v>10.9</v>
      </c>
      <c r="D7" s="260">
        <v>9.2296296296296294</v>
      </c>
    </row>
    <row r="8" spans="1:4" x14ac:dyDescent="0.2">
      <c r="A8" s="234" t="s">
        <v>244</v>
      </c>
      <c r="B8" s="261">
        <v>5</v>
      </c>
      <c r="C8" s="261">
        <v>6.6606481481481481</v>
      </c>
      <c r="D8" s="260">
        <v>9.1999999999999993</v>
      </c>
    </row>
    <row r="9" spans="1:4" x14ac:dyDescent="0.2">
      <c r="A9" s="234" t="s">
        <v>221</v>
      </c>
      <c r="B9" s="261" t="s">
        <v>11</v>
      </c>
      <c r="C9" s="261" t="s">
        <v>11</v>
      </c>
      <c r="D9" s="260">
        <v>8.9</v>
      </c>
    </row>
    <row r="10" spans="1:4" x14ac:dyDescent="0.2">
      <c r="A10" s="234" t="s">
        <v>220</v>
      </c>
      <c r="B10" s="261">
        <v>4.5</v>
      </c>
      <c r="C10" s="261">
        <v>2.9222222222222221</v>
      </c>
      <c r="D10" s="260">
        <v>8.3000000000000007</v>
      </c>
    </row>
    <row r="11" spans="1:4" s="235" customFormat="1" x14ac:dyDescent="0.2">
      <c r="A11" s="234" t="s">
        <v>219</v>
      </c>
      <c r="B11" s="261">
        <v>6.1</v>
      </c>
      <c r="C11" s="261">
        <v>7.3229166666666661</v>
      </c>
      <c r="D11" s="260">
        <v>7.6</v>
      </c>
    </row>
    <row r="12" spans="1:4" s="235" customFormat="1" x14ac:dyDescent="0.2">
      <c r="A12" s="234" t="s">
        <v>245</v>
      </c>
      <c r="B12" s="261">
        <v>7.5</v>
      </c>
      <c r="C12" s="261" t="s">
        <v>11</v>
      </c>
      <c r="D12" s="260">
        <v>7.5</v>
      </c>
    </row>
    <row r="13" spans="1:4" s="235" customFormat="1" x14ac:dyDescent="0.2">
      <c r="A13" s="234" t="s">
        <v>218</v>
      </c>
      <c r="B13" s="261">
        <v>7</v>
      </c>
      <c r="C13" s="261">
        <v>6.2861111111111114</v>
      </c>
      <c r="D13" s="260">
        <v>7.4</v>
      </c>
    </row>
    <row r="14" spans="1:4" s="235" customFormat="1" x14ac:dyDescent="0.2">
      <c r="A14" s="233" t="s">
        <v>227</v>
      </c>
      <c r="B14" s="261" t="s">
        <v>11</v>
      </c>
      <c r="C14" s="261">
        <v>6</v>
      </c>
      <c r="D14" s="260">
        <v>7.1416666666666666</v>
      </c>
    </row>
    <row r="15" spans="1:4" s="235" customFormat="1" x14ac:dyDescent="0.2">
      <c r="A15" s="234" t="s">
        <v>246</v>
      </c>
      <c r="B15" s="260">
        <v>7.9</v>
      </c>
      <c r="C15" s="261">
        <v>5.927777777777778</v>
      </c>
      <c r="D15" s="260">
        <v>6.4</v>
      </c>
    </row>
    <row r="16" spans="1:4" s="235" customFormat="1" x14ac:dyDescent="0.2">
      <c r="A16" s="234" t="s">
        <v>217</v>
      </c>
      <c r="B16" s="261">
        <v>5.0999999999999996</v>
      </c>
      <c r="C16" s="261">
        <v>8.241975308641976</v>
      </c>
      <c r="D16" s="260">
        <v>5.9</v>
      </c>
    </row>
    <row r="17" spans="1:4" x14ac:dyDescent="0.2">
      <c r="A17" s="233" t="s">
        <v>226</v>
      </c>
      <c r="B17" s="261" t="s">
        <v>11</v>
      </c>
      <c r="C17" s="261">
        <v>10.5</v>
      </c>
      <c r="D17" s="260">
        <v>5.3620370370370374</v>
      </c>
    </row>
    <row r="18" spans="1:4" x14ac:dyDescent="0.2">
      <c r="A18" s="234" t="s">
        <v>222</v>
      </c>
      <c r="B18" s="261">
        <v>5.9</v>
      </c>
      <c r="C18" s="261">
        <v>6.2125000000000004</v>
      </c>
      <c r="D18" s="260">
        <v>4.3</v>
      </c>
    </row>
    <row r="19" spans="1:4" x14ac:dyDescent="0.2">
      <c r="A19" s="189" t="s">
        <v>20</v>
      </c>
      <c r="B19" s="262">
        <v>6</v>
      </c>
      <c r="C19" s="262">
        <v>7.05</v>
      </c>
      <c r="D19" s="262">
        <v>7.2</v>
      </c>
    </row>
    <row r="20" spans="1:4" x14ac:dyDescent="0.2">
      <c r="A20" s="157" t="s">
        <v>213</v>
      </c>
      <c r="B20" s="177"/>
      <c r="C20" s="177"/>
    </row>
    <row r="21" spans="1:4" x14ac:dyDescent="0.2">
      <c r="A21" s="157"/>
    </row>
  </sheetData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J22"/>
  <sheetViews>
    <sheetView zoomScaleNormal="100" workbookViewId="0">
      <selection activeCell="B23" sqref="B23"/>
    </sheetView>
  </sheetViews>
  <sheetFormatPr defaultColWidth="9.140625" defaultRowHeight="12.75" x14ac:dyDescent="0.2"/>
  <cols>
    <col min="1" max="1" width="9.140625" style="140"/>
    <col min="2" max="2" width="89.140625" style="140" customWidth="1"/>
    <col min="3" max="16384" width="9.140625" style="140"/>
  </cols>
  <sheetData>
    <row r="19" spans="2:10" x14ac:dyDescent="0.2">
      <c r="G19" s="141"/>
      <c r="H19" s="141"/>
      <c r="I19" s="141"/>
      <c r="J19" s="141"/>
    </row>
    <row r="22" spans="2:10" ht="20.25" x14ac:dyDescent="0.3">
      <c r="B22" s="142" t="s">
        <v>299</v>
      </c>
    </row>
  </sheetData>
  <printOptions horizontalCentered="1" verticalCentered="1"/>
  <pageMargins left="0.74803149606299213" right="0.74803149606299213" top="0.39370078740157483" bottom="2.3622047244094491" header="0.51181102362204722" footer="0.51181102362204722"/>
  <pageSetup paperSize="9" scale="82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12" zoomScaleNormal="100" workbookViewId="0">
      <selection activeCell="R28" sqref="R28"/>
    </sheetView>
  </sheetViews>
  <sheetFormatPr defaultColWidth="9.140625" defaultRowHeight="12.75" x14ac:dyDescent="0.2"/>
  <cols>
    <col min="1" max="1" width="18.140625" style="263" customWidth="1"/>
    <col min="2" max="3" width="7" style="263" customWidth="1"/>
    <col min="4" max="4" width="0.85546875" style="263" customWidth="1"/>
    <col min="5" max="6" width="7" style="263" customWidth="1"/>
    <col min="7" max="7" width="0.85546875" style="263" customWidth="1"/>
    <col min="8" max="9" width="7" style="263" customWidth="1"/>
    <col min="10" max="10" width="0.85546875" style="263" customWidth="1"/>
    <col min="11" max="12" width="7" style="263" customWidth="1"/>
    <col min="13" max="13" width="0.85546875" style="263" customWidth="1"/>
    <col min="14" max="15" width="7" style="263" customWidth="1"/>
    <col min="16" max="16" width="0.85546875" style="263" customWidth="1"/>
    <col min="17" max="18" width="7" style="263" customWidth="1"/>
    <col min="19" max="16384" width="9.140625" style="263"/>
  </cols>
  <sheetData>
    <row r="1" spans="1:18" ht="13.5" customHeight="1" x14ac:dyDescent="0.2">
      <c r="A1" s="281" t="s">
        <v>253</v>
      </c>
      <c r="B1" s="281"/>
      <c r="C1" s="281"/>
      <c r="D1" s="281"/>
      <c r="E1" s="281"/>
      <c r="F1" s="281"/>
      <c r="G1" s="281"/>
      <c r="H1" s="281"/>
      <c r="I1" s="291"/>
      <c r="J1" s="291"/>
      <c r="K1" s="282"/>
      <c r="L1" s="282"/>
      <c r="M1" s="282"/>
      <c r="N1" s="282"/>
      <c r="O1" s="282"/>
      <c r="P1" s="282"/>
      <c r="Q1" s="282"/>
      <c r="R1" s="282"/>
    </row>
    <row r="2" spans="1:18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3"/>
      <c r="N2" s="282"/>
      <c r="O2" s="282"/>
      <c r="P2" s="283"/>
      <c r="Q2" s="282"/>
      <c r="R2" s="282"/>
    </row>
    <row r="3" spans="1:18" ht="15" customHeight="1" x14ac:dyDescent="0.2">
      <c r="A3" s="278"/>
      <c r="B3" s="437">
        <v>1999</v>
      </c>
      <c r="C3" s="437"/>
      <c r="D3" s="278"/>
      <c r="E3" s="437">
        <v>2000</v>
      </c>
      <c r="F3" s="437"/>
      <c r="G3" s="290"/>
      <c r="H3" s="437">
        <v>2001</v>
      </c>
      <c r="I3" s="437"/>
      <c r="J3" s="290"/>
      <c r="K3" s="437">
        <v>2002</v>
      </c>
      <c r="L3" s="437"/>
      <c r="M3" s="282"/>
      <c r="N3" s="437">
        <v>2003</v>
      </c>
      <c r="O3" s="437"/>
      <c r="P3" s="282"/>
      <c r="Q3" s="437">
        <v>2004</v>
      </c>
      <c r="R3" s="437"/>
    </row>
    <row r="4" spans="1:18" ht="24" x14ac:dyDescent="0.2">
      <c r="A4" s="276" t="s">
        <v>251</v>
      </c>
      <c r="B4" s="275" t="s">
        <v>7</v>
      </c>
      <c r="C4" s="273" t="s">
        <v>48</v>
      </c>
      <c r="D4" s="276"/>
      <c r="E4" s="275" t="s">
        <v>7</v>
      </c>
      <c r="F4" s="273" t="s">
        <v>48</v>
      </c>
      <c r="G4" s="273"/>
      <c r="H4" s="275" t="s">
        <v>7</v>
      </c>
      <c r="I4" s="273" t="s">
        <v>48</v>
      </c>
      <c r="J4" s="273"/>
      <c r="K4" s="275" t="s">
        <v>7</v>
      </c>
      <c r="L4" s="273" t="s">
        <v>48</v>
      </c>
      <c r="M4" s="283"/>
      <c r="N4" s="275" t="s">
        <v>7</v>
      </c>
      <c r="O4" s="273" t="s">
        <v>48</v>
      </c>
      <c r="P4" s="283"/>
      <c r="Q4" s="275" t="s">
        <v>7</v>
      </c>
      <c r="R4" s="273" t="s">
        <v>48</v>
      </c>
    </row>
    <row r="5" spans="1:18" ht="7.5" customHeight="1" x14ac:dyDescent="0.2">
      <c r="A5" s="272"/>
      <c r="B5" s="272"/>
      <c r="C5" s="286"/>
      <c r="D5" s="272"/>
      <c r="E5" s="272"/>
      <c r="F5" s="272"/>
      <c r="G5" s="272"/>
      <c r="H5" s="272"/>
      <c r="I5" s="272"/>
      <c r="J5" s="272"/>
      <c r="K5" s="272"/>
      <c r="L5" s="272"/>
      <c r="M5" s="282"/>
      <c r="N5" s="286"/>
      <c r="O5" s="272"/>
      <c r="P5" s="282"/>
      <c r="Q5" s="272"/>
      <c r="R5" s="272"/>
    </row>
    <row r="6" spans="1:18" x14ac:dyDescent="0.2">
      <c r="A6" s="270" t="s">
        <v>250</v>
      </c>
      <c r="B6" s="272">
        <v>21</v>
      </c>
      <c r="C6" s="268">
        <v>9.8130841121495322</v>
      </c>
      <c r="D6" s="270"/>
      <c r="E6" s="272">
        <v>18</v>
      </c>
      <c r="F6" s="268">
        <v>5.8631921824104234</v>
      </c>
      <c r="G6" s="268"/>
      <c r="H6" s="272">
        <v>34</v>
      </c>
      <c r="I6" s="268">
        <v>6.3551401869158877</v>
      </c>
      <c r="J6" s="268"/>
      <c r="K6" s="272">
        <v>63</v>
      </c>
      <c r="L6" s="268">
        <v>29.032258064516132</v>
      </c>
      <c r="M6" s="282"/>
      <c r="N6" s="272">
        <v>70</v>
      </c>
      <c r="O6" s="268">
        <v>30.837004405286343</v>
      </c>
      <c r="P6" s="282"/>
      <c r="Q6" s="272">
        <v>38</v>
      </c>
      <c r="R6" s="268">
        <v>13.970588235294118</v>
      </c>
    </row>
    <row r="7" spans="1:18" x14ac:dyDescent="0.2">
      <c r="A7" s="270" t="s">
        <v>249</v>
      </c>
      <c r="B7" s="269">
        <v>193</v>
      </c>
      <c r="C7" s="268">
        <v>90.186915887850475</v>
      </c>
      <c r="D7" s="270"/>
      <c r="E7" s="286">
        <v>289</v>
      </c>
      <c r="F7" s="268">
        <v>94.13680781758957</v>
      </c>
      <c r="G7" s="268"/>
      <c r="H7" s="269">
        <v>501</v>
      </c>
      <c r="I7" s="268">
        <v>93.644859813084111</v>
      </c>
      <c r="J7" s="268"/>
      <c r="K7" s="269">
        <v>154</v>
      </c>
      <c r="L7" s="268">
        <v>70.967741935483872</v>
      </c>
      <c r="M7" s="282"/>
      <c r="N7" s="269">
        <v>157</v>
      </c>
      <c r="O7" s="268">
        <v>69.162995594713664</v>
      </c>
      <c r="P7" s="282"/>
      <c r="Q7" s="269">
        <v>234</v>
      </c>
      <c r="R7" s="268">
        <v>86.029411764705884</v>
      </c>
    </row>
    <row r="8" spans="1:18" x14ac:dyDescent="0.2">
      <c r="A8" s="267" t="s">
        <v>20</v>
      </c>
      <c r="B8" s="265">
        <v>214</v>
      </c>
      <c r="C8" s="289">
        <v>100</v>
      </c>
      <c r="D8" s="267"/>
      <c r="E8" s="288">
        <v>307</v>
      </c>
      <c r="F8" s="264">
        <v>100</v>
      </c>
      <c r="G8" s="264"/>
      <c r="H8" s="288">
        <v>535</v>
      </c>
      <c r="I8" s="264">
        <v>100</v>
      </c>
      <c r="J8" s="264"/>
      <c r="K8" s="267">
        <v>217</v>
      </c>
      <c r="L8" s="264">
        <v>100</v>
      </c>
      <c r="M8" s="283"/>
      <c r="N8" s="287">
        <v>227</v>
      </c>
      <c r="O8" s="264">
        <v>100</v>
      </c>
      <c r="P8" s="283"/>
      <c r="Q8" s="267">
        <v>272</v>
      </c>
      <c r="R8" s="264">
        <v>100</v>
      </c>
    </row>
    <row r="9" spans="1:18" x14ac:dyDescent="0.2">
      <c r="A9" s="272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</row>
    <row r="10" spans="1:18" x14ac:dyDescent="0.2">
      <c r="A10" s="272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</row>
    <row r="11" spans="1:18" ht="17.25" customHeight="1" x14ac:dyDescent="0.2">
      <c r="A11" s="281" t="s">
        <v>252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</row>
    <row r="12" spans="1:18" x14ac:dyDescent="0.2">
      <c r="A12" s="282"/>
      <c r="B12" s="282"/>
      <c r="C12" s="282"/>
      <c r="D12" s="283"/>
      <c r="E12" s="282"/>
      <c r="F12" s="282"/>
      <c r="G12" s="282"/>
      <c r="H12" s="282"/>
      <c r="I12" s="282"/>
      <c r="J12" s="282"/>
      <c r="K12" s="282"/>
      <c r="L12" s="283"/>
      <c r="M12" s="283"/>
      <c r="N12" s="283"/>
      <c r="O12" s="282"/>
      <c r="P12" s="282"/>
      <c r="Q12" s="282"/>
      <c r="R12" s="282"/>
    </row>
    <row r="13" spans="1:18" ht="15.75" customHeight="1" x14ac:dyDescent="0.2">
      <c r="A13" s="278"/>
      <c r="B13" s="437">
        <v>2008</v>
      </c>
      <c r="C13" s="437"/>
      <c r="D13" s="382"/>
      <c r="E13" s="437">
        <v>2009</v>
      </c>
      <c r="F13" s="437"/>
      <c r="G13" s="382"/>
      <c r="H13" s="437">
        <v>2010</v>
      </c>
      <c r="I13" s="437"/>
      <c r="J13" s="382"/>
      <c r="K13" s="437">
        <v>2011</v>
      </c>
      <c r="L13" s="438"/>
      <c r="M13" s="282"/>
      <c r="N13" s="438">
        <v>2012</v>
      </c>
      <c r="O13" s="437"/>
      <c r="P13" s="285"/>
      <c r="Q13" s="437">
        <v>2013</v>
      </c>
      <c r="R13" s="437"/>
    </row>
    <row r="14" spans="1:18" ht="24" x14ac:dyDescent="0.2">
      <c r="A14" s="276" t="s">
        <v>251</v>
      </c>
      <c r="B14" s="275" t="s">
        <v>7</v>
      </c>
      <c r="C14" s="273" t="s">
        <v>48</v>
      </c>
      <c r="D14" s="273"/>
      <c r="E14" s="275" t="s">
        <v>7</v>
      </c>
      <c r="F14" s="273" t="s">
        <v>48</v>
      </c>
      <c r="G14" s="273"/>
      <c r="H14" s="275" t="s">
        <v>7</v>
      </c>
      <c r="I14" s="273" t="s">
        <v>48</v>
      </c>
      <c r="J14" s="273"/>
      <c r="K14" s="275" t="s">
        <v>7</v>
      </c>
      <c r="L14" s="273" t="s">
        <v>48</v>
      </c>
      <c r="M14" s="283"/>
      <c r="N14" s="275" t="s">
        <v>7</v>
      </c>
      <c r="O14" s="273" t="s">
        <v>48</v>
      </c>
      <c r="P14" s="282"/>
      <c r="Q14" s="275" t="s">
        <v>7</v>
      </c>
      <c r="R14" s="273" t="s">
        <v>48</v>
      </c>
    </row>
    <row r="15" spans="1:18" ht="7.5" customHeight="1" x14ac:dyDescent="0.2">
      <c r="A15" s="272"/>
      <c r="B15" s="272"/>
      <c r="C15" s="286"/>
      <c r="D15" s="272"/>
      <c r="E15" s="272"/>
      <c r="F15" s="286"/>
      <c r="G15" s="272"/>
      <c r="H15" s="282"/>
      <c r="I15" s="282"/>
      <c r="J15" s="272"/>
      <c r="K15" s="282"/>
      <c r="L15" s="282"/>
      <c r="M15" s="282"/>
      <c r="N15" s="282"/>
      <c r="O15" s="282"/>
      <c r="P15" s="285"/>
      <c r="Q15" s="282"/>
      <c r="R15" s="282"/>
    </row>
    <row r="16" spans="1:18" x14ac:dyDescent="0.2">
      <c r="A16" s="270" t="s">
        <v>250</v>
      </c>
      <c r="B16" s="269">
        <v>39</v>
      </c>
      <c r="C16" s="268">
        <v>11.504424778761061</v>
      </c>
      <c r="D16" s="284"/>
      <c r="E16" s="269">
        <v>44</v>
      </c>
      <c r="F16" s="268">
        <v>11.733333333333333</v>
      </c>
      <c r="G16" s="284"/>
      <c r="H16" s="269">
        <v>34</v>
      </c>
      <c r="I16" s="268">
        <v>10.559006211180124</v>
      </c>
      <c r="J16" s="284"/>
      <c r="K16" s="269">
        <v>21</v>
      </c>
      <c r="L16" s="268">
        <v>6.2686567164179099</v>
      </c>
      <c r="M16" s="282"/>
      <c r="N16" s="269">
        <v>38</v>
      </c>
      <c r="O16" s="268">
        <v>12.751677852348994</v>
      </c>
      <c r="P16" s="282"/>
      <c r="Q16" s="269">
        <v>33</v>
      </c>
      <c r="R16" s="268">
        <v>12.222222222222221</v>
      </c>
    </row>
    <row r="17" spans="1:20" x14ac:dyDescent="0.2">
      <c r="A17" s="270" t="s">
        <v>249</v>
      </c>
      <c r="B17" s="269">
        <v>300</v>
      </c>
      <c r="C17" s="268">
        <v>88.495575221238937</v>
      </c>
      <c r="D17" s="284"/>
      <c r="E17" s="269">
        <v>331</v>
      </c>
      <c r="F17" s="268">
        <v>88.266666666666666</v>
      </c>
      <c r="G17" s="284"/>
      <c r="H17" s="269">
        <v>288</v>
      </c>
      <c r="I17" s="268">
        <v>89.440993788819881</v>
      </c>
      <c r="J17" s="284"/>
      <c r="K17" s="269">
        <v>314</v>
      </c>
      <c r="L17" s="268">
        <v>93.731343283582092</v>
      </c>
      <c r="M17" s="282"/>
      <c r="N17" s="269">
        <v>260</v>
      </c>
      <c r="O17" s="268">
        <v>87.24832214765101</v>
      </c>
      <c r="P17" s="282"/>
      <c r="Q17" s="269">
        <v>237</v>
      </c>
      <c r="R17" s="268">
        <v>87.777777777777771</v>
      </c>
    </row>
    <row r="18" spans="1:20" x14ac:dyDescent="0.2">
      <c r="A18" s="267" t="s">
        <v>20</v>
      </c>
      <c r="B18" s="265">
        <v>339</v>
      </c>
      <c r="C18" s="264">
        <v>100</v>
      </c>
      <c r="D18" s="264"/>
      <c r="E18" s="265">
        <v>375</v>
      </c>
      <c r="F18" s="264">
        <v>100</v>
      </c>
      <c r="G18" s="264"/>
      <c r="H18" s="265">
        <v>322</v>
      </c>
      <c r="I18" s="264">
        <v>100</v>
      </c>
      <c r="J18" s="264"/>
      <c r="K18" s="265">
        <v>335</v>
      </c>
      <c r="L18" s="264">
        <v>100</v>
      </c>
      <c r="M18" s="283"/>
      <c r="N18" s="265">
        <v>298</v>
      </c>
      <c r="O18" s="264">
        <v>100</v>
      </c>
      <c r="P18" s="283"/>
      <c r="Q18" s="265">
        <v>270</v>
      </c>
      <c r="R18" s="264">
        <v>100</v>
      </c>
    </row>
    <row r="19" spans="1:20" x14ac:dyDescent="0.2">
      <c r="A19" s="282"/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</row>
    <row r="20" spans="1:20" ht="13.5" customHeight="1" x14ac:dyDescent="0.2">
      <c r="A20" s="282"/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</row>
    <row r="21" spans="1:20" x14ac:dyDescent="0.2">
      <c r="A21" s="281" t="s">
        <v>252</v>
      </c>
    </row>
    <row r="22" spans="1:20" x14ac:dyDescent="0.2">
      <c r="A22" s="280"/>
      <c r="C22" s="266"/>
      <c r="D22" s="266"/>
      <c r="E22" s="266"/>
      <c r="F22" s="266"/>
      <c r="G22" s="266"/>
      <c r="H22" s="266"/>
      <c r="I22" s="266"/>
      <c r="J22" s="266"/>
    </row>
    <row r="23" spans="1:20" ht="13.35" customHeight="1" x14ac:dyDescent="0.2">
      <c r="A23" s="278"/>
      <c r="B23" s="437">
        <v>2014</v>
      </c>
      <c r="C23" s="438"/>
      <c r="E23" s="438">
        <v>2015</v>
      </c>
      <c r="F23" s="438"/>
      <c r="H23" s="438">
        <v>2016</v>
      </c>
      <c r="I23" s="438"/>
      <c r="K23" s="437">
        <v>2017</v>
      </c>
      <c r="L23" s="437"/>
      <c r="M23" s="277"/>
      <c r="N23" s="437">
        <v>2018</v>
      </c>
      <c r="O23" s="437"/>
      <c r="P23" s="277"/>
      <c r="Q23" s="437">
        <v>2019</v>
      </c>
      <c r="R23" s="437"/>
      <c r="T23" s="263" t="s">
        <v>1</v>
      </c>
    </row>
    <row r="24" spans="1:20" ht="24" x14ac:dyDescent="0.2">
      <c r="A24" s="276" t="s">
        <v>251</v>
      </c>
      <c r="B24" s="275" t="s">
        <v>7</v>
      </c>
      <c r="C24" s="273" t="s">
        <v>48</v>
      </c>
      <c r="D24" s="266"/>
      <c r="E24" s="274" t="s">
        <v>7</v>
      </c>
      <c r="F24" s="273" t="s">
        <v>48</v>
      </c>
      <c r="G24" s="266"/>
      <c r="H24" s="274" t="s">
        <v>7</v>
      </c>
      <c r="I24" s="273" t="s">
        <v>48</v>
      </c>
      <c r="J24" s="266"/>
      <c r="K24" s="274" t="s">
        <v>7</v>
      </c>
      <c r="L24" s="273" t="s">
        <v>48</v>
      </c>
      <c r="M24" s="266"/>
      <c r="N24" s="274" t="s">
        <v>7</v>
      </c>
      <c r="O24" s="273" t="s">
        <v>48</v>
      </c>
      <c r="P24" s="266"/>
      <c r="Q24" s="274" t="s">
        <v>7</v>
      </c>
      <c r="R24" s="273" t="s">
        <v>48</v>
      </c>
    </row>
    <row r="25" spans="1:20" x14ac:dyDescent="0.2">
      <c r="A25" s="272"/>
      <c r="B25" s="282"/>
      <c r="C25" s="282"/>
      <c r="E25" s="282"/>
      <c r="F25" s="282"/>
      <c r="H25" s="282"/>
      <c r="I25" s="282"/>
      <c r="K25" s="282"/>
      <c r="L25" s="282"/>
      <c r="N25" s="282"/>
      <c r="O25" s="282"/>
      <c r="Q25" s="282"/>
      <c r="R25" s="282"/>
    </row>
    <row r="26" spans="1:20" x14ac:dyDescent="0.2">
      <c r="A26" s="270" t="s">
        <v>250</v>
      </c>
      <c r="B26" s="269">
        <v>48</v>
      </c>
      <c r="C26" s="268">
        <v>19.512195121951219</v>
      </c>
      <c r="E26" s="269">
        <v>44</v>
      </c>
      <c r="F26" s="268">
        <v>20.85308056872038</v>
      </c>
      <c r="H26" s="269">
        <v>34</v>
      </c>
      <c r="I26" s="268">
        <v>15.96244131455399</v>
      </c>
      <c r="K26" s="269">
        <v>36</v>
      </c>
      <c r="L26" s="268">
        <v>21.686746987951807</v>
      </c>
      <c r="N26" s="269">
        <v>34</v>
      </c>
      <c r="O26" s="268">
        <v>25</v>
      </c>
      <c r="Q26" s="269">
        <v>40</v>
      </c>
      <c r="R26" s="268">
        <v>32.258064516129032</v>
      </c>
    </row>
    <row r="27" spans="1:20" x14ac:dyDescent="0.2">
      <c r="A27" s="270" t="s">
        <v>249</v>
      </c>
      <c r="B27" s="269">
        <v>198</v>
      </c>
      <c r="C27" s="268">
        <v>80.487804878048792</v>
      </c>
      <c r="E27" s="269">
        <v>167</v>
      </c>
      <c r="F27" s="268">
        <v>79.146919431279613</v>
      </c>
      <c r="H27" s="269">
        <v>179</v>
      </c>
      <c r="I27" s="268">
        <v>84.037558685446015</v>
      </c>
      <c r="K27" s="269">
        <v>130</v>
      </c>
      <c r="L27" s="268">
        <v>78.313253012048193</v>
      </c>
      <c r="N27" s="269">
        <v>102</v>
      </c>
      <c r="O27" s="268">
        <v>75</v>
      </c>
      <c r="Q27" s="269">
        <v>84</v>
      </c>
      <c r="R27" s="268">
        <v>67.741935483870961</v>
      </c>
    </row>
    <row r="28" spans="1:20" x14ac:dyDescent="0.2">
      <c r="A28" s="267" t="s">
        <v>20</v>
      </c>
      <c r="B28" s="265">
        <v>246</v>
      </c>
      <c r="C28" s="264">
        <v>100</v>
      </c>
      <c r="D28" s="266"/>
      <c r="E28" s="265">
        <v>211</v>
      </c>
      <c r="F28" s="264">
        <v>100</v>
      </c>
      <c r="G28" s="266"/>
      <c r="H28" s="265">
        <v>213</v>
      </c>
      <c r="I28" s="264">
        <v>100</v>
      </c>
      <c r="J28" s="266"/>
      <c r="K28" s="265">
        <v>166</v>
      </c>
      <c r="L28" s="264">
        <v>100</v>
      </c>
      <c r="M28" s="266"/>
      <c r="N28" s="265">
        <v>136</v>
      </c>
      <c r="O28" s="264">
        <v>100</v>
      </c>
      <c r="P28" s="266"/>
      <c r="Q28" s="265">
        <v>124</v>
      </c>
      <c r="R28" s="264">
        <v>100</v>
      </c>
    </row>
    <row r="30" spans="1:20" x14ac:dyDescent="0.2">
      <c r="B30" s="301"/>
      <c r="E30" s="301"/>
      <c r="H30" s="301"/>
      <c r="K30" s="301"/>
      <c r="N30" s="301"/>
      <c r="O30" s="301"/>
    </row>
    <row r="31" spans="1:20" x14ac:dyDescent="0.2">
      <c r="A31" s="281" t="s">
        <v>252</v>
      </c>
      <c r="O31" s="301"/>
    </row>
    <row r="32" spans="1:20" x14ac:dyDescent="0.2">
      <c r="A32" s="280"/>
      <c r="C32" s="266"/>
    </row>
    <row r="33" spans="1:6" x14ac:dyDescent="0.2">
      <c r="A33" s="278"/>
      <c r="B33" s="437">
        <v>2020</v>
      </c>
      <c r="C33" s="438"/>
      <c r="D33" s="277"/>
      <c r="E33" s="437">
        <v>2021</v>
      </c>
      <c r="F33" s="437"/>
    </row>
    <row r="34" spans="1:6" ht="24" x14ac:dyDescent="0.2">
      <c r="A34" s="276" t="s">
        <v>251</v>
      </c>
      <c r="B34" s="275" t="s">
        <v>7</v>
      </c>
      <c r="C34" s="273" t="s">
        <v>48</v>
      </c>
      <c r="D34" s="266"/>
      <c r="E34" s="275" t="s">
        <v>7</v>
      </c>
      <c r="F34" s="273" t="s">
        <v>48</v>
      </c>
    </row>
    <row r="35" spans="1:6" x14ac:dyDescent="0.2">
      <c r="A35" s="272"/>
      <c r="B35" s="282"/>
      <c r="C35" s="282"/>
      <c r="E35" s="282"/>
      <c r="F35" s="282"/>
    </row>
    <row r="36" spans="1:6" x14ac:dyDescent="0.2">
      <c r="A36" s="270" t="s">
        <v>250</v>
      </c>
      <c r="B36" s="269">
        <v>28</v>
      </c>
      <c r="C36" s="268">
        <f>B36/B38*100</f>
        <v>39.436619718309856</v>
      </c>
      <c r="E36" s="269">
        <v>38</v>
      </c>
      <c r="F36" s="268">
        <f>E36/E38*100</f>
        <v>37.254901960784316</v>
      </c>
    </row>
    <row r="37" spans="1:6" x14ac:dyDescent="0.2">
      <c r="A37" s="270" t="s">
        <v>249</v>
      </c>
      <c r="B37" s="269">
        <v>43</v>
      </c>
      <c r="C37" s="268">
        <f>B37/B38*100</f>
        <v>60.563380281690137</v>
      </c>
      <c r="E37" s="269">
        <v>64</v>
      </c>
      <c r="F37" s="268">
        <f>E37/E38*100</f>
        <v>62.745098039215684</v>
      </c>
    </row>
    <row r="38" spans="1:6" x14ac:dyDescent="0.2">
      <c r="A38" s="267" t="s">
        <v>20</v>
      </c>
      <c r="B38" s="265">
        <f>SUM(B36:B37)</f>
        <v>71</v>
      </c>
      <c r="C38" s="264">
        <v>100</v>
      </c>
      <c r="D38" s="266"/>
      <c r="E38" s="265">
        <f>SUM(E36:E37)</f>
        <v>102</v>
      </c>
      <c r="F38" s="264">
        <v>100</v>
      </c>
    </row>
  </sheetData>
  <mergeCells count="20">
    <mergeCell ref="Q3:R3"/>
    <mergeCell ref="B3:C3"/>
    <mergeCell ref="E3:F3"/>
    <mergeCell ref="H3:I3"/>
    <mergeCell ref="K3:L3"/>
    <mergeCell ref="N3:O3"/>
    <mergeCell ref="K23:L23"/>
    <mergeCell ref="N23:O23"/>
    <mergeCell ref="Q23:R23"/>
    <mergeCell ref="B13:C13"/>
    <mergeCell ref="E13:F13"/>
    <mergeCell ref="H13:I13"/>
    <mergeCell ref="K13:L13"/>
    <mergeCell ref="N13:O13"/>
    <mergeCell ref="Q13:R13"/>
    <mergeCell ref="B33:C33"/>
    <mergeCell ref="E33:F33"/>
    <mergeCell ref="B23:C23"/>
    <mergeCell ref="E23:F23"/>
    <mergeCell ref="H23:I23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selection activeCell="D8" sqref="D8"/>
    </sheetView>
  </sheetViews>
  <sheetFormatPr defaultColWidth="8.85546875" defaultRowHeight="12" x14ac:dyDescent="0.2"/>
  <cols>
    <col min="1" max="1" width="24.85546875" style="135" customWidth="1"/>
    <col min="2" max="3" width="18.42578125" style="135" customWidth="1"/>
    <col min="4" max="255" width="8.85546875" style="135"/>
    <col min="256" max="256" width="22" style="135" customWidth="1"/>
    <col min="257" max="259" width="16.42578125" style="135" customWidth="1"/>
    <col min="260" max="511" width="8.85546875" style="135"/>
    <col min="512" max="512" width="22" style="135" customWidth="1"/>
    <col min="513" max="515" width="16.42578125" style="135" customWidth="1"/>
    <col min="516" max="767" width="8.85546875" style="135"/>
    <col min="768" max="768" width="22" style="135" customWidth="1"/>
    <col min="769" max="771" width="16.42578125" style="135" customWidth="1"/>
    <col min="772" max="1023" width="8.85546875" style="135"/>
    <col min="1024" max="1024" width="22" style="135" customWidth="1"/>
    <col min="1025" max="1027" width="16.42578125" style="135" customWidth="1"/>
    <col min="1028" max="1279" width="8.85546875" style="135"/>
    <col min="1280" max="1280" width="22" style="135" customWidth="1"/>
    <col min="1281" max="1283" width="16.42578125" style="135" customWidth="1"/>
    <col min="1284" max="1535" width="8.85546875" style="135"/>
    <col min="1536" max="1536" width="22" style="135" customWidth="1"/>
    <col min="1537" max="1539" width="16.42578125" style="135" customWidth="1"/>
    <col min="1540" max="1791" width="8.85546875" style="135"/>
    <col min="1792" max="1792" width="22" style="135" customWidth="1"/>
    <col min="1793" max="1795" width="16.42578125" style="135" customWidth="1"/>
    <col min="1796" max="2047" width="8.85546875" style="135"/>
    <col min="2048" max="2048" width="22" style="135" customWidth="1"/>
    <col min="2049" max="2051" width="16.42578125" style="135" customWidth="1"/>
    <col min="2052" max="2303" width="8.85546875" style="135"/>
    <col min="2304" max="2304" width="22" style="135" customWidth="1"/>
    <col min="2305" max="2307" width="16.42578125" style="135" customWidth="1"/>
    <col min="2308" max="2559" width="8.85546875" style="135"/>
    <col min="2560" max="2560" width="22" style="135" customWidth="1"/>
    <col min="2561" max="2563" width="16.42578125" style="135" customWidth="1"/>
    <col min="2564" max="2815" width="8.85546875" style="135"/>
    <col min="2816" max="2816" width="22" style="135" customWidth="1"/>
    <col min="2817" max="2819" width="16.42578125" style="135" customWidth="1"/>
    <col min="2820" max="3071" width="8.85546875" style="135"/>
    <col min="3072" max="3072" width="22" style="135" customWidth="1"/>
    <col min="3073" max="3075" width="16.42578125" style="135" customWidth="1"/>
    <col min="3076" max="3327" width="8.85546875" style="135"/>
    <col min="3328" max="3328" width="22" style="135" customWidth="1"/>
    <col min="3329" max="3331" width="16.42578125" style="135" customWidth="1"/>
    <col min="3332" max="3583" width="8.85546875" style="135"/>
    <col min="3584" max="3584" width="22" style="135" customWidth="1"/>
    <col min="3585" max="3587" width="16.42578125" style="135" customWidth="1"/>
    <col min="3588" max="3839" width="8.85546875" style="135"/>
    <col min="3840" max="3840" width="22" style="135" customWidth="1"/>
    <col min="3841" max="3843" width="16.42578125" style="135" customWidth="1"/>
    <col min="3844" max="4095" width="8.85546875" style="135"/>
    <col min="4096" max="4096" width="22" style="135" customWidth="1"/>
    <col min="4097" max="4099" width="16.42578125" style="135" customWidth="1"/>
    <col min="4100" max="4351" width="8.85546875" style="135"/>
    <col min="4352" max="4352" width="22" style="135" customWidth="1"/>
    <col min="4353" max="4355" width="16.42578125" style="135" customWidth="1"/>
    <col min="4356" max="4607" width="8.85546875" style="135"/>
    <col min="4608" max="4608" width="22" style="135" customWidth="1"/>
    <col min="4609" max="4611" width="16.42578125" style="135" customWidth="1"/>
    <col min="4612" max="4863" width="8.85546875" style="135"/>
    <col min="4864" max="4864" width="22" style="135" customWidth="1"/>
    <col min="4865" max="4867" width="16.42578125" style="135" customWidth="1"/>
    <col min="4868" max="5119" width="8.85546875" style="135"/>
    <col min="5120" max="5120" width="22" style="135" customWidth="1"/>
    <col min="5121" max="5123" width="16.42578125" style="135" customWidth="1"/>
    <col min="5124" max="5375" width="8.85546875" style="135"/>
    <col min="5376" max="5376" width="22" style="135" customWidth="1"/>
    <col min="5377" max="5379" width="16.42578125" style="135" customWidth="1"/>
    <col min="5380" max="5631" width="8.85546875" style="135"/>
    <col min="5632" max="5632" width="22" style="135" customWidth="1"/>
    <col min="5633" max="5635" width="16.42578125" style="135" customWidth="1"/>
    <col min="5636" max="5887" width="8.85546875" style="135"/>
    <col min="5888" max="5888" width="22" style="135" customWidth="1"/>
    <col min="5889" max="5891" width="16.42578125" style="135" customWidth="1"/>
    <col min="5892" max="6143" width="8.85546875" style="135"/>
    <col min="6144" max="6144" width="22" style="135" customWidth="1"/>
    <col min="6145" max="6147" width="16.42578125" style="135" customWidth="1"/>
    <col min="6148" max="6399" width="8.85546875" style="135"/>
    <col min="6400" max="6400" width="22" style="135" customWidth="1"/>
    <col min="6401" max="6403" width="16.42578125" style="135" customWidth="1"/>
    <col min="6404" max="6655" width="8.85546875" style="135"/>
    <col min="6656" max="6656" width="22" style="135" customWidth="1"/>
    <col min="6657" max="6659" width="16.42578125" style="135" customWidth="1"/>
    <col min="6660" max="6911" width="8.85546875" style="135"/>
    <col min="6912" max="6912" width="22" style="135" customWidth="1"/>
    <col min="6913" max="6915" width="16.42578125" style="135" customWidth="1"/>
    <col min="6916" max="7167" width="8.85546875" style="135"/>
    <col min="7168" max="7168" width="22" style="135" customWidth="1"/>
    <col min="7169" max="7171" width="16.42578125" style="135" customWidth="1"/>
    <col min="7172" max="7423" width="8.85546875" style="135"/>
    <col min="7424" max="7424" width="22" style="135" customWidth="1"/>
    <col min="7425" max="7427" width="16.42578125" style="135" customWidth="1"/>
    <col min="7428" max="7679" width="8.85546875" style="135"/>
    <col min="7680" max="7680" width="22" style="135" customWidth="1"/>
    <col min="7681" max="7683" width="16.42578125" style="135" customWidth="1"/>
    <col min="7684" max="7935" width="8.85546875" style="135"/>
    <col min="7936" max="7936" width="22" style="135" customWidth="1"/>
    <col min="7937" max="7939" width="16.42578125" style="135" customWidth="1"/>
    <col min="7940" max="8191" width="8.85546875" style="135"/>
    <col min="8192" max="8192" width="22" style="135" customWidth="1"/>
    <col min="8193" max="8195" width="16.42578125" style="135" customWidth="1"/>
    <col min="8196" max="8447" width="8.85546875" style="135"/>
    <col min="8448" max="8448" width="22" style="135" customWidth="1"/>
    <col min="8449" max="8451" width="16.42578125" style="135" customWidth="1"/>
    <col min="8452" max="8703" width="8.85546875" style="135"/>
    <col min="8704" max="8704" width="22" style="135" customWidth="1"/>
    <col min="8705" max="8707" width="16.42578125" style="135" customWidth="1"/>
    <col min="8708" max="8959" width="8.85546875" style="135"/>
    <col min="8960" max="8960" width="22" style="135" customWidth="1"/>
    <col min="8961" max="8963" width="16.42578125" style="135" customWidth="1"/>
    <col min="8964" max="9215" width="8.85546875" style="135"/>
    <col min="9216" max="9216" width="22" style="135" customWidth="1"/>
    <col min="9217" max="9219" width="16.42578125" style="135" customWidth="1"/>
    <col min="9220" max="9471" width="8.85546875" style="135"/>
    <col min="9472" max="9472" width="22" style="135" customWidth="1"/>
    <col min="9473" max="9475" width="16.42578125" style="135" customWidth="1"/>
    <col min="9476" max="9727" width="8.85546875" style="135"/>
    <col min="9728" max="9728" width="22" style="135" customWidth="1"/>
    <col min="9729" max="9731" width="16.42578125" style="135" customWidth="1"/>
    <col min="9732" max="9983" width="8.85546875" style="135"/>
    <col min="9984" max="9984" width="22" style="135" customWidth="1"/>
    <col min="9985" max="9987" width="16.42578125" style="135" customWidth="1"/>
    <col min="9988" max="10239" width="8.85546875" style="135"/>
    <col min="10240" max="10240" width="22" style="135" customWidth="1"/>
    <col min="10241" max="10243" width="16.42578125" style="135" customWidth="1"/>
    <col min="10244" max="10495" width="8.85546875" style="135"/>
    <col min="10496" max="10496" width="22" style="135" customWidth="1"/>
    <col min="10497" max="10499" width="16.42578125" style="135" customWidth="1"/>
    <col min="10500" max="10751" width="8.85546875" style="135"/>
    <col min="10752" max="10752" width="22" style="135" customWidth="1"/>
    <col min="10753" max="10755" width="16.42578125" style="135" customWidth="1"/>
    <col min="10756" max="11007" width="8.85546875" style="135"/>
    <col min="11008" max="11008" width="22" style="135" customWidth="1"/>
    <col min="11009" max="11011" width="16.42578125" style="135" customWidth="1"/>
    <col min="11012" max="11263" width="8.85546875" style="135"/>
    <col min="11264" max="11264" width="22" style="135" customWidth="1"/>
    <col min="11265" max="11267" width="16.42578125" style="135" customWidth="1"/>
    <col min="11268" max="11519" width="8.85546875" style="135"/>
    <col min="11520" max="11520" width="22" style="135" customWidth="1"/>
    <col min="11521" max="11523" width="16.42578125" style="135" customWidth="1"/>
    <col min="11524" max="11775" width="8.85546875" style="135"/>
    <col min="11776" max="11776" width="22" style="135" customWidth="1"/>
    <col min="11777" max="11779" width="16.42578125" style="135" customWidth="1"/>
    <col min="11780" max="12031" width="8.85546875" style="135"/>
    <col min="12032" max="12032" width="22" style="135" customWidth="1"/>
    <col min="12033" max="12035" width="16.42578125" style="135" customWidth="1"/>
    <col min="12036" max="12287" width="8.85546875" style="135"/>
    <col min="12288" max="12288" width="22" style="135" customWidth="1"/>
    <col min="12289" max="12291" width="16.42578125" style="135" customWidth="1"/>
    <col min="12292" max="12543" width="8.85546875" style="135"/>
    <col min="12544" max="12544" width="22" style="135" customWidth="1"/>
    <col min="12545" max="12547" width="16.42578125" style="135" customWidth="1"/>
    <col min="12548" max="12799" width="8.85546875" style="135"/>
    <col min="12800" max="12800" width="22" style="135" customWidth="1"/>
    <col min="12801" max="12803" width="16.42578125" style="135" customWidth="1"/>
    <col min="12804" max="13055" width="8.85546875" style="135"/>
    <col min="13056" max="13056" width="22" style="135" customWidth="1"/>
    <col min="13057" max="13059" width="16.42578125" style="135" customWidth="1"/>
    <col min="13060" max="13311" width="8.85546875" style="135"/>
    <col min="13312" max="13312" width="22" style="135" customWidth="1"/>
    <col min="13313" max="13315" width="16.42578125" style="135" customWidth="1"/>
    <col min="13316" max="13567" width="8.85546875" style="135"/>
    <col min="13568" max="13568" width="22" style="135" customWidth="1"/>
    <col min="13569" max="13571" width="16.42578125" style="135" customWidth="1"/>
    <col min="13572" max="13823" width="8.85546875" style="135"/>
    <col min="13824" max="13824" width="22" style="135" customWidth="1"/>
    <col min="13825" max="13827" width="16.42578125" style="135" customWidth="1"/>
    <col min="13828" max="14079" width="8.85546875" style="135"/>
    <col min="14080" max="14080" width="22" style="135" customWidth="1"/>
    <col min="14081" max="14083" width="16.42578125" style="135" customWidth="1"/>
    <col min="14084" max="14335" width="8.85546875" style="135"/>
    <col min="14336" max="14336" width="22" style="135" customWidth="1"/>
    <col min="14337" max="14339" width="16.42578125" style="135" customWidth="1"/>
    <col min="14340" max="14591" width="8.85546875" style="135"/>
    <col min="14592" max="14592" width="22" style="135" customWidth="1"/>
    <col min="14593" max="14595" width="16.42578125" style="135" customWidth="1"/>
    <col min="14596" max="14847" width="8.85546875" style="135"/>
    <col min="14848" max="14848" width="22" style="135" customWidth="1"/>
    <col min="14849" max="14851" width="16.42578125" style="135" customWidth="1"/>
    <col min="14852" max="15103" width="8.85546875" style="135"/>
    <col min="15104" max="15104" width="22" style="135" customWidth="1"/>
    <col min="15105" max="15107" width="16.42578125" style="135" customWidth="1"/>
    <col min="15108" max="15359" width="8.85546875" style="135"/>
    <col min="15360" max="15360" width="22" style="135" customWidth="1"/>
    <col min="15361" max="15363" width="16.42578125" style="135" customWidth="1"/>
    <col min="15364" max="15615" width="8.85546875" style="135"/>
    <col min="15616" max="15616" width="22" style="135" customWidth="1"/>
    <col min="15617" max="15619" width="16.42578125" style="135" customWidth="1"/>
    <col min="15620" max="15871" width="8.85546875" style="135"/>
    <col min="15872" max="15872" width="22" style="135" customWidth="1"/>
    <col min="15873" max="15875" width="16.42578125" style="135" customWidth="1"/>
    <col min="15876" max="16127" width="8.85546875" style="135"/>
    <col min="16128" max="16128" width="22" style="135" customWidth="1"/>
    <col min="16129" max="16131" width="16.42578125" style="135" customWidth="1"/>
    <col min="16132" max="16384" width="8.85546875" style="135"/>
  </cols>
  <sheetData>
    <row r="1" spans="1:3" ht="16.5" customHeight="1" x14ac:dyDescent="0.2">
      <c r="A1" s="239" t="s">
        <v>255</v>
      </c>
    </row>
    <row r="2" spans="1:3" x14ac:dyDescent="0.2">
      <c r="B2" s="300"/>
      <c r="C2" s="300"/>
    </row>
    <row r="3" spans="1:3" ht="15" customHeight="1" x14ac:dyDescent="0.2">
      <c r="A3" s="299"/>
      <c r="B3" s="298" t="s">
        <v>71</v>
      </c>
      <c r="C3" s="298"/>
    </row>
    <row r="4" spans="1:3" ht="15" customHeight="1" x14ac:dyDescent="0.2">
      <c r="A4" s="195" t="s">
        <v>73</v>
      </c>
      <c r="B4" s="297" t="s">
        <v>74</v>
      </c>
      <c r="C4" s="297" t="s">
        <v>75</v>
      </c>
    </row>
    <row r="5" spans="1:3" ht="7.5" customHeight="1" x14ac:dyDescent="0.2">
      <c r="A5" s="133"/>
      <c r="B5" s="296"/>
      <c r="C5" s="296"/>
    </row>
    <row r="6" spans="1:3" x14ac:dyDescent="0.2">
      <c r="A6" s="295" t="s">
        <v>76</v>
      </c>
      <c r="B6" s="185">
        <v>3</v>
      </c>
      <c r="C6" s="185">
        <v>8</v>
      </c>
    </row>
    <row r="7" spans="1:3" x14ac:dyDescent="0.2">
      <c r="A7" s="294" t="s">
        <v>254</v>
      </c>
      <c r="B7" s="185">
        <v>1</v>
      </c>
      <c r="C7" s="185">
        <v>1</v>
      </c>
    </row>
    <row r="8" spans="1:3" x14ac:dyDescent="0.2">
      <c r="A8" s="205" t="s">
        <v>20</v>
      </c>
      <c r="B8" s="293">
        <f>SUM(B6:B7)</f>
        <v>4</v>
      </c>
      <c r="C8" s="293">
        <f>SUM(C6:C7)</f>
        <v>9</v>
      </c>
    </row>
    <row r="11" spans="1:3" x14ac:dyDescent="0.2">
      <c r="C11" s="292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Normal="100" workbookViewId="0">
      <selection activeCell="H6" sqref="H6"/>
    </sheetView>
  </sheetViews>
  <sheetFormatPr defaultColWidth="9.140625" defaultRowHeight="12.75" x14ac:dyDescent="0.2"/>
  <cols>
    <col min="1" max="1" width="9.7109375" style="263" customWidth="1"/>
    <col min="2" max="3" width="10.140625" style="263" customWidth="1"/>
    <col min="4" max="4" width="0.85546875" style="263" customWidth="1"/>
    <col min="5" max="6" width="9.85546875" style="263" customWidth="1"/>
    <col min="7" max="7" width="0.85546875" style="263" customWidth="1"/>
    <col min="8" max="9" width="9.85546875" style="263" customWidth="1"/>
    <col min="10" max="10" width="0.85546875" style="263" customWidth="1"/>
    <col min="11" max="12" width="6.85546875" style="263" customWidth="1"/>
    <col min="13" max="16384" width="9.140625" style="263"/>
  </cols>
  <sheetData>
    <row r="1" spans="1:14" ht="17.25" customHeight="1" x14ac:dyDescent="0.2">
      <c r="A1" s="304" t="s">
        <v>258</v>
      </c>
      <c r="B1" s="282"/>
      <c r="C1" s="282"/>
      <c r="D1" s="282"/>
      <c r="E1" s="282"/>
      <c r="F1" s="282"/>
      <c r="G1" s="282"/>
      <c r="H1" s="282"/>
      <c r="I1" s="282"/>
    </row>
    <row r="2" spans="1:14" x14ac:dyDescent="0.2">
      <c r="A2" s="282"/>
      <c r="B2" s="282"/>
      <c r="C2" s="282"/>
      <c r="D2" s="283"/>
      <c r="E2" s="282"/>
      <c r="F2" s="282"/>
      <c r="G2" s="283"/>
      <c r="H2" s="282"/>
      <c r="I2" s="282"/>
    </row>
    <row r="3" spans="1:14" ht="13.5" customHeight="1" x14ac:dyDescent="0.2">
      <c r="A3" s="278"/>
      <c r="B3" s="437">
        <v>2019</v>
      </c>
      <c r="C3" s="437"/>
      <c r="D3" s="282"/>
      <c r="E3" s="437">
        <v>2020</v>
      </c>
      <c r="F3" s="437"/>
      <c r="G3" s="282"/>
      <c r="H3" s="437">
        <v>2021</v>
      </c>
      <c r="I3" s="437"/>
    </row>
    <row r="4" spans="1:14" ht="24" x14ac:dyDescent="0.2">
      <c r="A4" s="276" t="s">
        <v>257</v>
      </c>
      <c r="B4" s="275" t="s">
        <v>7</v>
      </c>
      <c r="C4" s="273" t="s">
        <v>48</v>
      </c>
      <c r="D4" s="283"/>
      <c r="E4" s="275" t="s">
        <v>7</v>
      </c>
      <c r="F4" s="273" t="s">
        <v>48</v>
      </c>
      <c r="G4" s="283"/>
      <c r="H4" s="275" t="s">
        <v>7</v>
      </c>
      <c r="I4" s="273" t="s">
        <v>48</v>
      </c>
    </row>
    <row r="5" spans="1:14" ht="7.5" customHeight="1" x14ac:dyDescent="0.2">
      <c r="A5" s="272"/>
      <c r="B5" s="303"/>
      <c r="C5" s="303"/>
      <c r="D5" s="282"/>
      <c r="E5" s="439"/>
      <c r="F5" s="439"/>
      <c r="G5" s="282"/>
      <c r="H5" s="439"/>
      <c r="I5" s="439"/>
    </row>
    <row r="6" spans="1:14" x14ac:dyDescent="0.2">
      <c r="A6" s="270">
        <v>1</v>
      </c>
      <c r="B6" s="272">
        <v>103</v>
      </c>
      <c r="C6" s="268">
        <v>83.064516129032256</v>
      </c>
      <c r="D6" s="282"/>
      <c r="E6" s="272">
        <v>54</v>
      </c>
      <c r="F6" s="268">
        <v>76.056338028169009</v>
      </c>
      <c r="G6" s="282"/>
      <c r="H6" s="272">
        <v>85</v>
      </c>
      <c r="I6" s="268">
        <f>H6/71*100</f>
        <v>119.71830985915493</v>
      </c>
    </row>
    <row r="7" spans="1:14" x14ac:dyDescent="0.2">
      <c r="A7" s="270">
        <v>2</v>
      </c>
      <c r="B7" s="272">
        <v>20</v>
      </c>
      <c r="C7" s="268">
        <v>16.129032258064516</v>
      </c>
      <c r="D7" s="282"/>
      <c r="E7" s="272">
        <v>17</v>
      </c>
      <c r="F7" s="268">
        <v>23.943661971830984</v>
      </c>
      <c r="G7" s="282"/>
      <c r="H7" s="272">
        <v>15</v>
      </c>
      <c r="I7" s="268">
        <f>H7/71*100</f>
        <v>21.12676056338028</v>
      </c>
    </row>
    <row r="8" spans="1:14" x14ac:dyDescent="0.2">
      <c r="A8" s="302">
        <v>3</v>
      </c>
      <c r="B8" s="272">
        <v>1</v>
      </c>
      <c r="C8" s="268">
        <v>0.80645161290322576</v>
      </c>
      <c r="D8" s="282"/>
      <c r="E8" s="272">
        <v>0</v>
      </c>
      <c r="F8" s="268">
        <v>0</v>
      </c>
      <c r="G8" s="282"/>
      <c r="H8" s="272">
        <v>2</v>
      </c>
      <c r="I8" s="268">
        <f>H8/71*100</f>
        <v>2.8169014084507045</v>
      </c>
    </row>
    <row r="9" spans="1:14" x14ac:dyDescent="0.2">
      <c r="A9" s="267" t="s">
        <v>20</v>
      </c>
      <c r="B9" s="267">
        <v>124</v>
      </c>
      <c r="C9" s="289">
        <v>100</v>
      </c>
      <c r="D9" s="283"/>
      <c r="E9" s="267">
        <v>71</v>
      </c>
      <c r="F9" s="289">
        <v>100</v>
      </c>
      <c r="G9" s="283"/>
      <c r="H9" s="267">
        <f>SUM(H6:H8)</f>
        <v>102</v>
      </c>
      <c r="I9" s="289">
        <v>100</v>
      </c>
    </row>
    <row r="10" spans="1:14" x14ac:dyDescent="0.2">
      <c r="M10" s="140"/>
      <c r="N10" s="140"/>
    </row>
    <row r="12" spans="1:14" x14ac:dyDescent="0.2">
      <c r="H12" s="301"/>
    </row>
    <row r="13" spans="1:14" x14ac:dyDescent="0.2">
      <c r="H13" s="301"/>
    </row>
    <row r="14" spans="1:14" x14ac:dyDescent="0.2">
      <c r="H14" s="301"/>
    </row>
    <row r="15" spans="1:14" x14ac:dyDescent="0.2">
      <c r="F15" s="263" t="s">
        <v>256</v>
      </c>
    </row>
  </sheetData>
  <mergeCells count="5">
    <mergeCell ref="B3:C3"/>
    <mergeCell ref="E3:F3"/>
    <mergeCell ref="H3:I3"/>
    <mergeCell ref="E5:F5"/>
    <mergeCell ref="H5:I5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E27" sqref="E27"/>
    </sheetView>
  </sheetViews>
  <sheetFormatPr defaultColWidth="9.140625" defaultRowHeight="12.75" x14ac:dyDescent="0.2"/>
  <cols>
    <col min="1" max="1" width="11.42578125" style="263" customWidth="1"/>
    <col min="2" max="3" width="10.42578125" style="263" customWidth="1"/>
    <col min="4" max="4" width="0.85546875" style="263" customWidth="1"/>
    <col min="5" max="6" width="10.42578125" style="263" customWidth="1"/>
    <col min="7" max="7" width="0.85546875" style="263" customWidth="1"/>
    <col min="8" max="9" width="11.140625" style="263" customWidth="1"/>
    <col min="10" max="16384" width="9.140625" style="263"/>
  </cols>
  <sheetData>
    <row r="1" spans="1:9" ht="15.75" customHeight="1" x14ac:dyDescent="0.2">
      <c r="A1" s="281" t="s">
        <v>260</v>
      </c>
      <c r="B1" s="282"/>
      <c r="C1" s="282"/>
      <c r="D1" s="282"/>
      <c r="E1" s="282"/>
      <c r="F1" s="282"/>
    </row>
    <row r="2" spans="1:9" ht="15.75" customHeight="1" x14ac:dyDescent="0.2">
      <c r="A2" s="281" t="s">
        <v>259</v>
      </c>
      <c r="B2" s="282"/>
      <c r="C2" s="282"/>
      <c r="D2" s="282"/>
      <c r="E2" s="282"/>
      <c r="F2" s="282"/>
    </row>
    <row r="3" spans="1:9" ht="15.75" customHeight="1" x14ac:dyDescent="0.2">
      <c r="A3" s="282"/>
      <c r="B3" s="282"/>
      <c r="C3" s="282"/>
      <c r="D3" s="283"/>
      <c r="E3" s="282"/>
      <c r="F3" s="282"/>
      <c r="G3" s="266"/>
    </row>
    <row r="4" spans="1:9" ht="14.25" customHeight="1" x14ac:dyDescent="0.2">
      <c r="A4" s="278"/>
      <c r="B4" s="437">
        <v>2019</v>
      </c>
      <c r="C4" s="437"/>
      <c r="E4" s="437">
        <v>2020</v>
      </c>
      <c r="F4" s="437"/>
      <c r="H4" s="437">
        <v>2021</v>
      </c>
      <c r="I4" s="437"/>
    </row>
    <row r="5" spans="1:9" ht="24" x14ac:dyDescent="0.2">
      <c r="A5" s="276" t="s">
        <v>257</v>
      </c>
      <c r="B5" s="275" t="s">
        <v>7</v>
      </c>
      <c r="C5" s="273" t="s">
        <v>48</v>
      </c>
      <c r="D5" s="266"/>
      <c r="E5" s="275" t="s">
        <v>7</v>
      </c>
      <c r="F5" s="273" t="s">
        <v>48</v>
      </c>
      <c r="G5" s="266"/>
      <c r="H5" s="275" t="s">
        <v>7</v>
      </c>
      <c r="I5" s="273" t="s">
        <v>48</v>
      </c>
    </row>
    <row r="6" spans="1:9" ht="7.5" customHeight="1" x14ac:dyDescent="0.2">
      <c r="A6" s="272"/>
      <c r="B6" s="272"/>
      <c r="C6" s="286"/>
      <c r="E6" s="272"/>
      <c r="F6" s="286"/>
      <c r="H6" s="272"/>
      <c r="I6" s="286"/>
    </row>
    <row r="7" spans="1:9" x14ac:dyDescent="0.2">
      <c r="A7" s="270">
        <v>1</v>
      </c>
      <c r="B7" s="269">
        <v>64</v>
      </c>
      <c r="C7" s="268">
        <v>76.19047619047619</v>
      </c>
      <c r="E7" s="269">
        <v>30</v>
      </c>
      <c r="F7" s="268">
        <v>69.767441860465112</v>
      </c>
      <c r="H7" s="269">
        <v>48</v>
      </c>
      <c r="I7" s="268">
        <f>H7/43*100</f>
        <v>111.62790697674419</v>
      </c>
    </row>
    <row r="8" spans="1:9" x14ac:dyDescent="0.2">
      <c r="A8" s="270">
        <v>2</v>
      </c>
      <c r="B8" s="269">
        <v>20</v>
      </c>
      <c r="C8" s="268">
        <v>23.809523809523807</v>
      </c>
      <c r="E8" s="269">
        <v>13</v>
      </c>
      <c r="F8" s="268">
        <v>30.232558139534881</v>
      </c>
      <c r="H8" s="269">
        <v>14</v>
      </c>
      <c r="I8" s="268">
        <f>H8/43*100</f>
        <v>32.558139534883722</v>
      </c>
    </row>
    <row r="9" spans="1:9" x14ac:dyDescent="0.2">
      <c r="A9" s="302">
        <v>3</v>
      </c>
      <c r="B9" s="307">
        <v>0</v>
      </c>
      <c r="C9" s="268">
        <v>0</v>
      </c>
      <c r="E9" s="307">
        <v>0</v>
      </c>
      <c r="F9" s="268">
        <v>0</v>
      </c>
      <c r="H9" s="307">
        <v>2</v>
      </c>
      <c r="I9" s="268">
        <v>0</v>
      </c>
    </row>
    <row r="10" spans="1:9" x14ac:dyDescent="0.2">
      <c r="A10" s="306" t="s">
        <v>20</v>
      </c>
      <c r="B10" s="305">
        <v>84</v>
      </c>
      <c r="C10" s="289">
        <v>100</v>
      </c>
      <c r="D10" s="266"/>
      <c r="E10" s="305">
        <v>43</v>
      </c>
      <c r="F10" s="289">
        <v>100</v>
      </c>
      <c r="G10" s="266"/>
      <c r="H10" s="305">
        <f>SUM(H7:H9)</f>
        <v>64</v>
      </c>
      <c r="I10" s="289">
        <v>100</v>
      </c>
    </row>
    <row r="11" spans="1:9" x14ac:dyDescent="0.2">
      <c r="A11" s="282"/>
      <c r="B11" s="282"/>
      <c r="C11" s="282"/>
      <c r="D11" s="282"/>
      <c r="E11" s="282"/>
      <c r="F11" s="282"/>
    </row>
    <row r="12" spans="1:9" x14ac:dyDescent="0.2">
      <c r="A12" s="282"/>
      <c r="B12" s="282"/>
      <c r="C12" s="282"/>
      <c r="D12" s="282"/>
      <c r="E12" s="282"/>
      <c r="F12" s="282"/>
    </row>
    <row r="19" spans="5:8" x14ac:dyDescent="0.2">
      <c r="E19" s="301"/>
    </row>
    <row r="23" spans="5:8" x14ac:dyDescent="0.2">
      <c r="H23" s="263" t="s">
        <v>1</v>
      </c>
    </row>
  </sheetData>
  <mergeCells count="3">
    <mergeCell ref="B4:C4"/>
    <mergeCell ref="E4:F4"/>
    <mergeCell ref="H4:I4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B20" sqref="B20:I20"/>
    </sheetView>
  </sheetViews>
  <sheetFormatPr defaultColWidth="9.140625" defaultRowHeight="12.75" x14ac:dyDescent="0.2"/>
  <cols>
    <col min="1" max="1" width="11.7109375" style="263" customWidth="1"/>
    <col min="2" max="3" width="10.42578125" style="263" customWidth="1"/>
    <col min="4" max="4" width="0.7109375" style="263" customWidth="1"/>
    <col min="5" max="6" width="11.140625" style="263" customWidth="1"/>
    <col min="7" max="7" width="0.85546875" style="263" customWidth="1"/>
    <col min="8" max="16384" width="9.140625" style="263"/>
  </cols>
  <sheetData>
    <row r="1" spans="1:12" ht="17.25" customHeight="1" x14ac:dyDescent="0.2">
      <c r="A1" s="304" t="s">
        <v>262</v>
      </c>
      <c r="B1" s="271"/>
      <c r="C1" s="271"/>
      <c r="D1" s="279"/>
      <c r="E1" s="279"/>
      <c r="F1" s="279"/>
    </row>
    <row r="2" spans="1:12" x14ac:dyDescent="0.2">
      <c r="A2" s="281"/>
      <c r="B2" s="271"/>
      <c r="C2" s="271"/>
      <c r="D2" s="279"/>
      <c r="E2" s="279"/>
      <c r="F2" s="279"/>
    </row>
    <row r="3" spans="1:12" ht="13.7" customHeight="1" x14ac:dyDescent="0.2">
      <c r="A3" s="315"/>
      <c r="B3" s="440">
        <v>2019</v>
      </c>
      <c r="C3" s="440"/>
      <c r="D3" s="277"/>
      <c r="E3" s="440">
        <v>2020</v>
      </c>
      <c r="F3" s="440"/>
      <c r="G3" s="277"/>
      <c r="H3" s="440">
        <v>2021</v>
      </c>
      <c r="I3" s="440"/>
    </row>
    <row r="4" spans="1:12" ht="15.75" customHeight="1" x14ac:dyDescent="0.2">
      <c r="A4" s="312" t="s">
        <v>25</v>
      </c>
      <c r="B4" s="311" t="s">
        <v>26</v>
      </c>
      <c r="C4" s="384" t="s">
        <v>27</v>
      </c>
      <c r="D4" s="266"/>
      <c r="E4" s="384" t="s">
        <v>26</v>
      </c>
      <c r="F4" s="384" t="s">
        <v>27</v>
      </c>
      <c r="G4" s="266"/>
      <c r="H4" s="384" t="s">
        <v>26</v>
      </c>
      <c r="I4" s="311" t="s">
        <v>27</v>
      </c>
    </row>
    <row r="5" spans="1:12" ht="7.5" customHeight="1" x14ac:dyDescent="0.2">
      <c r="A5" s="272"/>
      <c r="B5" s="310"/>
      <c r="C5" s="310"/>
      <c r="D5" s="279"/>
      <c r="E5" s="310"/>
      <c r="F5" s="310"/>
      <c r="G5" s="279"/>
      <c r="H5" s="310"/>
      <c r="I5" s="310"/>
    </row>
    <row r="6" spans="1:12" x14ac:dyDescent="0.2">
      <c r="A6" s="272" t="s">
        <v>29</v>
      </c>
      <c r="B6" s="320">
        <v>0</v>
      </c>
      <c r="C6" s="310">
        <v>1</v>
      </c>
      <c r="D6" s="279"/>
      <c r="E6" s="320">
        <v>0</v>
      </c>
      <c r="F6" s="310">
        <v>1</v>
      </c>
      <c r="G6" s="279"/>
      <c r="H6" s="320">
        <v>0</v>
      </c>
      <c r="I6" s="310">
        <v>0</v>
      </c>
      <c r="K6" s="140"/>
      <c r="L6" s="244"/>
    </row>
    <row r="7" spans="1:12" x14ac:dyDescent="0.2">
      <c r="A7" s="272" t="s">
        <v>30</v>
      </c>
      <c r="B7" s="320">
        <v>2</v>
      </c>
      <c r="C7" s="310">
        <v>8</v>
      </c>
      <c r="D7" s="279"/>
      <c r="E7" s="320">
        <v>0</v>
      </c>
      <c r="F7" s="310">
        <v>1</v>
      </c>
      <c r="G7" s="279"/>
      <c r="H7" s="320">
        <v>3</v>
      </c>
      <c r="I7" s="310">
        <v>4</v>
      </c>
      <c r="J7" s="244"/>
      <c r="K7" s="140"/>
      <c r="L7" s="244"/>
    </row>
    <row r="8" spans="1:12" x14ac:dyDescent="0.2">
      <c r="A8" s="310" t="s">
        <v>31</v>
      </c>
      <c r="B8" s="320">
        <v>21</v>
      </c>
      <c r="C8" s="310">
        <v>21</v>
      </c>
      <c r="D8" s="279"/>
      <c r="E8" s="320">
        <v>7</v>
      </c>
      <c r="F8" s="310">
        <v>11</v>
      </c>
      <c r="G8" s="279"/>
      <c r="H8" s="320">
        <v>12</v>
      </c>
      <c r="I8" s="310">
        <v>12</v>
      </c>
      <c r="J8" s="244"/>
      <c r="K8" s="140"/>
      <c r="L8" s="244"/>
    </row>
    <row r="9" spans="1:12" x14ac:dyDescent="0.2">
      <c r="A9" s="272" t="s">
        <v>32</v>
      </c>
      <c r="B9" s="320">
        <v>39</v>
      </c>
      <c r="C9" s="310">
        <v>38</v>
      </c>
      <c r="D9" s="279"/>
      <c r="E9" s="320">
        <v>15</v>
      </c>
      <c r="F9" s="310">
        <v>23</v>
      </c>
      <c r="G9" s="279"/>
      <c r="H9" s="320">
        <v>33</v>
      </c>
      <c r="I9" s="310">
        <v>36</v>
      </c>
      <c r="J9" s="244"/>
      <c r="K9" s="140"/>
      <c r="L9" s="244"/>
    </row>
    <row r="10" spans="1:12" x14ac:dyDescent="0.2">
      <c r="A10" s="272" t="s">
        <v>33</v>
      </c>
      <c r="B10" s="320">
        <v>37</v>
      </c>
      <c r="C10" s="310">
        <v>42</v>
      </c>
      <c r="D10" s="279"/>
      <c r="E10" s="320">
        <v>29</v>
      </c>
      <c r="F10" s="310">
        <v>21</v>
      </c>
      <c r="G10" s="279"/>
      <c r="H10" s="320">
        <v>35</v>
      </c>
      <c r="I10" s="310">
        <v>37</v>
      </c>
      <c r="J10" s="244"/>
      <c r="K10" s="140"/>
      <c r="L10" s="244"/>
    </row>
    <row r="11" spans="1:12" x14ac:dyDescent="0.2">
      <c r="A11" s="272" t="s">
        <v>34</v>
      </c>
      <c r="B11" s="320">
        <v>25</v>
      </c>
      <c r="C11" s="310">
        <v>14</v>
      </c>
      <c r="D11" s="279"/>
      <c r="E11" s="320">
        <v>20</v>
      </c>
      <c r="F11" s="310">
        <v>14</v>
      </c>
      <c r="G11" s="279"/>
      <c r="H11" s="320">
        <v>19</v>
      </c>
      <c r="I11" s="310">
        <v>13</v>
      </c>
      <c r="J11" s="244"/>
      <c r="K11" s="140"/>
      <c r="L11" s="244"/>
    </row>
    <row r="12" spans="1:12" s="313" customFormat="1" x14ac:dyDescent="0.2">
      <c r="A12" s="308" t="s">
        <v>20</v>
      </c>
      <c r="B12" s="318">
        <v>124</v>
      </c>
      <c r="C12" s="318">
        <v>124</v>
      </c>
      <c r="D12" s="319"/>
      <c r="E12" s="318">
        <f>SUM(E6:E11)</f>
        <v>71</v>
      </c>
      <c r="F12" s="318">
        <f>SUM(F6:F11)</f>
        <v>71</v>
      </c>
      <c r="G12" s="319"/>
      <c r="H12" s="318">
        <f>SUM(H6:H11)</f>
        <v>102</v>
      </c>
      <c r="I12" s="318">
        <f>SUM(I6:I11)</f>
        <v>102</v>
      </c>
      <c r="J12" s="244"/>
    </row>
    <row r="13" spans="1:12" s="313" customFormat="1" x14ac:dyDescent="0.2">
      <c r="A13" s="272"/>
      <c r="B13" s="310"/>
      <c r="C13" s="310"/>
      <c r="D13" s="316"/>
      <c r="E13" s="316"/>
      <c r="F13" s="316"/>
    </row>
    <row r="14" spans="1:12" s="313" customFormat="1" x14ac:dyDescent="0.2">
      <c r="A14" s="135"/>
      <c r="B14" s="310"/>
      <c r="C14" s="310"/>
      <c r="D14" s="316"/>
      <c r="E14" s="316"/>
      <c r="F14" s="316"/>
    </row>
    <row r="15" spans="1:12" s="313" customFormat="1" x14ac:dyDescent="0.2">
      <c r="A15" s="135"/>
      <c r="B15" s="310"/>
      <c r="C15" s="310"/>
      <c r="D15" s="316"/>
      <c r="E15" s="316"/>
      <c r="F15" s="316"/>
    </row>
    <row r="16" spans="1:12" s="313" customFormat="1" x14ac:dyDescent="0.2">
      <c r="A16" s="317"/>
      <c r="B16" s="310"/>
      <c r="C16" s="310"/>
      <c r="D16" s="316"/>
      <c r="E16" s="316"/>
      <c r="F16" s="316"/>
    </row>
    <row r="17" spans="1:9" s="313" customFormat="1" ht="17.25" customHeight="1" x14ac:dyDescent="0.2">
      <c r="A17" s="281" t="s">
        <v>261</v>
      </c>
      <c r="B17" s="310"/>
      <c r="C17" s="310"/>
      <c r="D17" s="316"/>
      <c r="E17" s="316"/>
      <c r="F17" s="316"/>
    </row>
    <row r="18" spans="1:9" s="313" customFormat="1" x14ac:dyDescent="0.2">
      <c r="A18" s="308"/>
      <c r="B18" s="310"/>
      <c r="C18" s="310"/>
      <c r="D18" s="316"/>
      <c r="E18" s="316"/>
      <c r="F18" s="316"/>
    </row>
    <row r="19" spans="1:9" s="313" customFormat="1" ht="14.25" customHeight="1" x14ac:dyDescent="0.2">
      <c r="A19" s="315"/>
      <c r="B19" s="441">
        <v>2019</v>
      </c>
      <c r="C19" s="441"/>
      <c r="D19" s="314"/>
      <c r="E19" s="439">
        <v>2020</v>
      </c>
      <c r="F19" s="439"/>
      <c r="G19" s="314"/>
      <c r="H19" s="439">
        <v>2021</v>
      </c>
      <c r="I19" s="439"/>
    </row>
    <row r="20" spans="1:9" ht="14.25" customHeight="1" x14ac:dyDescent="0.2">
      <c r="A20" s="312" t="s">
        <v>25</v>
      </c>
      <c r="B20" s="384" t="s">
        <v>26</v>
      </c>
      <c r="C20" s="384" t="s">
        <v>27</v>
      </c>
      <c r="D20" s="266"/>
      <c r="E20" s="384" t="s">
        <v>26</v>
      </c>
      <c r="F20" s="384" t="s">
        <v>27</v>
      </c>
      <c r="G20" s="266"/>
      <c r="H20" s="384" t="s">
        <v>26</v>
      </c>
      <c r="I20" s="384" t="s">
        <v>27</v>
      </c>
    </row>
    <row r="21" spans="1:9" ht="7.5" customHeight="1" x14ac:dyDescent="0.2">
      <c r="A21" s="272"/>
      <c r="B21" s="271"/>
      <c r="C21" s="271"/>
      <c r="E21" s="271"/>
      <c r="F21" s="271"/>
      <c r="H21" s="271"/>
      <c r="I21" s="271"/>
    </row>
    <row r="22" spans="1:9" x14ac:dyDescent="0.2">
      <c r="A22" s="272" t="s">
        <v>29</v>
      </c>
      <c r="B22" s="309">
        <v>0</v>
      </c>
      <c r="C22" s="309">
        <v>0.80645161290322576</v>
      </c>
      <c r="E22" s="309">
        <v>0</v>
      </c>
      <c r="F22" s="309">
        <v>1.4084507042253522</v>
      </c>
      <c r="H22" s="309">
        <f t="shared" ref="H22:I27" si="0">H6/102*100</f>
        <v>0</v>
      </c>
      <c r="I22" s="309">
        <f t="shared" si="0"/>
        <v>0</v>
      </c>
    </row>
    <row r="23" spans="1:9" x14ac:dyDescent="0.2">
      <c r="A23" s="272" t="s">
        <v>30</v>
      </c>
      <c r="B23" s="309">
        <v>1.6129032258064515</v>
      </c>
      <c r="C23" s="309">
        <v>6.4516129032258061</v>
      </c>
      <c r="E23" s="309">
        <v>0</v>
      </c>
      <c r="F23" s="309">
        <v>1.4084507042253522</v>
      </c>
      <c r="H23" s="309">
        <f t="shared" si="0"/>
        <v>2.9411764705882351</v>
      </c>
      <c r="I23" s="309">
        <f t="shared" si="0"/>
        <v>3.9215686274509802</v>
      </c>
    </row>
    <row r="24" spans="1:9" x14ac:dyDescent="0.2">
      <c r="A24" s="310" t="s">
        <v>31</v>
      </c>
      <c r="B24" s="309">
        <v>16.93548387096774</v>
      </c>
      <c r="C24" s="309">
        <v>16.93548387096774</v>
      </c>
      <c r="E24" s="309">
        <v>9.8591549295774641</v>
      </c>
      <c r="F24" s="309">
        <v>15.492957746478872</v>
      </c>
      <c r="H24" s="309">
        <f t="shared" si="0"/>
        <v>11.76470588235294</v>
      </c>
      <c r="I24" s="309">
        <f t="shared" si="0"/>
        <v>11.76470588235294</v>
      </c>
    </row>
    <row r="25" spans="1:9" x14ac:dyDescent="0.2">
      <c r="A25" s="272" t="s">
        <v>32</v>
      </c>
      <c r="B25" s="309">
        <v>31.451612903225808</v>
      </c>
      <c r="C25" s="309">
        <v>30.64516129032258</v>
      </c>
      <c r="E25" s="309">
        <v>21.12676056338028</v>
      </c>
      <c r="F25" s="309">
        <v>32.394366197183103</v>
      </c>
      <c r="H25" s="309">
        <f t="shared" si="0"/>
        <v>32.352941176470587</v>
      </c>
      <c r="I25" s="309">
        <f t="shared" si="0"/>
        <v>35.294117647058826</v>
      </c>
    </row>
    <row r="26" spans="1:9" x14ac:dyDescent="0.2">
      <c r="A26" s="272" t="s">
        <v>33</v>
      </c>
      <c r="B26" s="309">
        <v>29.838709677419356</v>
      </c>
      <c r="C26" s="309">
        <v>33.87096774193548</v>
      </c>
      <c r="E26" s="309">
        <v>40.845070422535215</v>
      </c>
      <c r="F26" s="309">
        <v>29.577464788732392</v>
      </c>
      <c r="H26" s="309">
        <f t="shared" si="0"/>
        <v>34.313725490196077</v>
      </c>
      <c r="I26" s="309">
        <f t="shared" si="0"/>
        <v>36.274509803921568</v>
      </c>
    </row>
    <row r="27" spans="1:9" x14ac:dyDescent="0.2">
      <c r="A27" s="272" t="s">
        <v>34</v>
      </c>
      <c r="B27" s="309">
        <v>20.161290322580644</v>
      </c>
      <c r="C27" s="309">
        <v>11.29032258064516</v>
      </c>
      <c r="E27" s="309">
        <v>28.169014084507044</v>
      </c>
      <c r="F27" s="309">
        <v>19.718309859154928</v>
      </c>
      <c r="H27" s="309">
        <f t="shared" si="0"/>
        <v>18.627450980392158</v>
      </c>
      <c r="I27" s="309">
        <f t="shared" si="0"/>
        <v>12.745098039215685</v>
      </c>
    </row>
    <row r="28" spans="1:9" x14ac:dyDescent="0.2">
      <c r="A28" s="308" t="s">
        <v>20</v>
      </c>
      <c r="B28" s="264">
        <v>100</v>
      </c>
      <c r="C28" s="264">
        <v>100</v>
      </c>
      <c r="D28" s="266"/>
      <c r="E28" s="264">
        <v>100</v>
      </c>
      <c r="F28" s="264">
        <v>100</v>
      </c>
      <c r="G28" s="266"/>
      <c r="H28" s="264">
        <v>100</v>
      </c>
      <c r="I28" s="264">
        <v>100</v>
      </c>
    </row>
    <row r="29" spans="1:9" x14ac:dyDescent="0.2">
      <c r="A29" s="135"/>
    </row>
    <row r="30" spans="1:9" x14ac:dyDescent="0.2">
      <c r="A30" s="282"/>
    </row>
    <row r="31" spans="1:9" x14ac:dyDescent="0.2">
      <c r="A31" s="282"/>
    </row>
    <row r="32" spans="1:9" x14ac:dyDescent="0.2">
      <c r="A32" s="282"/>
    </row>
    <row r="33" spans="1:1" x14ac:dyDescent="0.2">
      <c r="A33" s="282"/>
    </row>
  </sheetData>
  <mergeCells count="6">
    <mergeCell ref="B3:C3"/>
    <mergeCell ref="E3:F3"/>
    <mergeCell ref="H3:I3"/>
    <mergeCell ref="B19:C19"/>
    <mergeCell ref="E19:F19"/>
    <mergeCell ref="H19:I19"/>
  </mergeCells>
  <printOptions horizontalCentered="1" verticalCentered="1"/>
  <pageMargins left="0.39370078740157483" right="0.19685039370078741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Normal="100" workbookViewId="0">
      <selection activeCell="B21" sqref="B21"/>
    </sheetView>
  </sheetViews>
  <sheetFormatPr defaultColWidth="9.140625" defaultRowHeight="12.75" x14ac:dyDescent="0.2"/>
  <cols>
    <col min="1" max="1" width="24.42578125" style="263" customWidth="1"/>
    <col min="2" max="3" width="21.140625" style="263" customWidth="1"/>
    <col min="4" max="16384" width="9.140625" style="263"/>
  </cols>
  <sheetData>
    <row r="1" spans="1:3" s="313" customFormat="1" ht="17.25" customHeight="1" x14ac:dyDescent="0.2">
      <c r="A1" s="331" t="s">
        <v>270</v>
      </c>
      <c r="B1" s="331"/>
      <c r="C1" s="135"/>
    </row>
    <row r="2" spans="1:3" s="313" customFormat="1" ht="17.25" customHeight="1" x14ac:dyDescent="0.2">
      <c r="A2" s="331" t="s">
        <v>269</v>
      </c>
      <c r="B2" s="331"/>
      <c r="C2" s="135"/>
    </row>
    <row r="3" spans="1:3" s="313" customFormat="1" x14ac:dyDescent="0.2">
      <c r="A3" s="135"/>
      <c r="B3" s="135"/>
      <c r="C3" s="135"/>
    </row>
    <row r="4" spans="1:3" s="272" customFormat="1" ht="16.5" customHeight="1" x14ac:dyDescent="0.2">
      <c r="A4" s="315" t="s">
        <v>6</v>
      </c>
      <c r="B4" s="442" t="s">
        <v>268</v>
      </c>
      <c r="C4" s="442"/>
    </row>
    <row r="5" spans="1:3" s="272" customFormat="1" ht="16.5" customHeight="1" x14ac:dyDescent="0.2">
      <c r="A5" s="312" t="s">
        <v>44</v>
      </c>
      <c r="B5" s="330" t="s">
        <v>267</v>
      </c>
      <c r="C5" s="330" t="s">
        <v>27</v>
      </c>
    </row>
    <row r="6" spans="1:3" s="272" customFormat="1" ht="7.5" customHeight="1" x14ac:dyDescent="0.2">
      <c r="A6" s="310"/>
      <c r="B6" s="328"/>
      <c r="C6" s="328"/>
    </row>
    <row r="7" spans="1:3" s="272" customFormat="1" ht="12.75" customHeight="1" x14ac:dyDescent="0.2">
      <c r="A7" s="302">
        <v>1999</v>
      </c>
      <c r="B7" s="310">
        <v>41.2</v>
      </c>
      <c r="C7" s="309">
        <v>39</v>
      </c>
    </row>
    <row r="8" spans="1:3" s="272" customFormat="1" ht="12.75" customHeight="1" x14ac:dyDescent="0.2">
      <c r="A8" s="302">
        <v>2000</v>
      </c>
      <c r="B8" s="310">
        <v>41.9</v>
      </c>
      <c r="C8" s="310">
        <v>39.799999999999997</v>
      </c>
    </row>
    <row r="9" spans="1:3" s="272" customFormat="1" ht="12.75" customHeight="1" x14ac:dyDescent="0.2">
      <c r="A9" s="302">
        <v>2001</v>
      </c>
      <c r="B9" s="329">
        <v>41.603550295857985</v>
      </c>
      <c r="C9" s="328">
        <v>39.6</v>
      </c>
    </row>
    <row r="10" spans="1:3" s="272" customFormat="1" ht="12.75" customHeight="1" x14ac:dyDescent="0.2">
      <c r="A10" s="302">
        <v>2002</v>
      </c>
      <c r="B10" s="328">
        <v>41.2</v>
      </c>
      <c r="C10" s="328">
        <v>39.5</v>
      </c>
    </row>
    <row r="11" spans="1:3" s="272" customFormat="1" ht="12.75" customHeight="1" x14ac:dyDescent="0.2">
      <c r="A11" s="302">
        <v>2003</v>
      </c>
      <c r="B11" s="328">
        <v>41.7</v>
      </c>
      <c r="C11" s="328">
        <v>39.9</v>
      </c>
    </row>
    <row r="12" spans="1:3" s="272" customFormat="1" ht="12.75" customHeight="1" x14ac:dyDescent="0.2">
      <c r="A12" s="302">
        <v>2004</v>
      </c>
      <c r="B12" s="328">
        <v>42.8</v>
      </c>
      <c r="C12" s="328">
        <v>40.799999999999997</v>
      </c>
    </row>
    <row r="13" spans="1:3" s="272" customFormat="1" ht="12.75" customHeight="1" x14ac:dyDescent="0.2">
      <c r="A13" s="302" t="s">
        <v>266</v>
      </c>
      <c r="B13" s="328" t="s">
        <v>11</v>
      </c>
      <c r="C13" s="328" t="s">
        <v>11</v>
      </c>
    </row>
    <row r="14" spans="1:3" s="272" customFormat="1" ht="12.75" customHeight="1" x14ac:dyDescent="0.2">
      <c r="A14" s="327">
        <v>2008</v>
      </c>
      <c r="B14" s="326">
        <v>43.7</v>
      </c>
      <c r="C14" s="326">
        <v>42.3</v>
      </c>
    </row>
    <row r="15" spans="1:3" s="313" customFormat="1" x14ac:dyDescent="0.2">
      <c r="A15" s="302">
        <v>2009</v>
      </c>
      <c r="B15" s="310">
        <v>44.4</v>
      </c>
      <c r="C15" s="310">
        <v>42.4</v>
      </c>
    </row>
    <row r="16" spans="1:3" x14ac:dyDescent="0.2">
      <c r="A16" s="302">
        <v>2010</v>
      </c>
      <c r="B16" s="325">
        <v>44.5</v>
      </c>
      <c r="C16" s="325">
        <v>42.6</v>
      </c>
    </row>
    <row r="17" spans="1:3" x14ac:dyDescent="0.2">
      <c r="A17" s="302">
        <v>2011</v>
      </c>
      <c r="B17" s="323">
        <v>44.4</v>
      </c>
      <c r="C17" s="323">
        <v>43.1</v>
      </c>
    </row>
    <row r="18" spans="1:3" x14ac:dyDescent="0.2">
      <c r="A18" s="302">
        <v>2012</v>
      </c>
      <c r="B18" s="325">
        <v>44.2</v>
      </c>
      <c r="C18" s="325">
        <v>42.6</v>
      </c>
    </row>
    <row r="19" spans="1:3" x14ac:dyDescent="0.2">
      <c r="A19" s="302">
        <v>2013</v>
      </c>
      <c r="B19" s="325">
        <v>44.7</v>
      </c>
      <c r="C19" s="325">
        <v>42.8</v>
      </c>
    </row>
    <row r="20" spans="1:3" x14ac:dyDescent="0.2">
      <c r="A20" s="302">
        <v>2014</v>
      </c>
      <c r="B20" s="325">
        <v>44.6</v>
      </c>
      <c r="C20" s="325">
        <v>43.1</v>
      </c>
    </row>
    <row r="21" spans="1:3" x14ac:dyDescent="0.2">
      <c r="A21" s="302">
        <v>2015</v>
      </c>
      <c r="B21" s="325">
        <v>45.6</v>
      </c>
      <c r="C21" s="325">
        <v>43.6</v>
      </c>
    </row>
    <row r="22" spans="1:3" x14ac:dyDescent="0.2">
      <c r="A22" s="302">
        <v>2016</v>
      </c>
      <c r="B22" s="323">
        <v>45</v>
      </c>
      <c r="C22" s="323">
        <v>43.4</v>
      </c>
    </row>
    <row r="23" spans="1:3" x14ac:dyDescent="0.2">
      <c r="A23" s="302">
        <v>2017</v>
      </c>
      <c r="B23" s="323">
        <v>45.5</v>
      </c>
      <c r="C23" s="323">
        <v>43.6</v>
      </c>
    </row>
    <row r="24" spans="1:3" x14ac:dyDescent="0.2">
      <c r="A24" s="302">
        <v>2018</v>
      </c>
      <c r="B24" s="323">
        <v>45.7</v>
      </c>
      <c r="C24" s="323">
        <v>44.4</v>
      </c>
    </row>
    <row r="25" spans="1:3" x14ac:dyDescent="0.2">
      <c r="A25" s="302">
        <v>2019</v>
      </c>
      <c r="B25" s="323">
        <v>45.4</v>
      </c>
      <c r="C25" s="323">
        <v>44</v>
      </c>
    </row>
    <row r="26" spans="1:3" ht="12.6" customHeight="1" x14ac:dyDescent="0.2">
      <c r="A26" s="302">
        <v>2020</v>
      </c>
      <c r="B26" s="323">
        <v>47.22</v>
      </c>
      <c r="C26" s="323">
        <v>44.86</v>
      </c>
    </row>
    <row r="27" spans="1:3" ht="13.35" customHeight="1" x14ac:dyDescent="0.2">
      <c r="A27" s="302">
        <v>2021</v>
      </c>
      <c r="B27" s="323">
        <v>45.67</v>
      </c>
      <c r="C27" s="323">
        <v>44.52</v>
      </c>
    </row>
    <row r="28" spans="1:3" ht="13.35" customHeight="1" x14ac:dyDescent="0.2">
      <c r="A28" s="271"/>
      <c r="B28" s="271"/>
      <c r="C28" s="271"/>
    </row>
    <row r="29" spans="1:3" ht="14.45" customHeight="1" x14ac:dyDescent="0.2">
      <c r="A29" s="443" t="s">
        <v>265</v>
      </c>
      <c r="B29" s="443"/>
      <c r="C29" s="443"/>
    </row>
    <row r="30" spans="1:3" ht="8.4499999999999993" customHeight="1" x14ac:dyDescent="0.2">
      <c r="A30" s="282"/>
      <c r="B30" s="282"/>
      <c r="C30" s="282"/>
    </row>
    <row r="31" spans="1:3" x14ac:dyDescent="0.2">
      <c r="A31" s="324" t="s">
        <v>264</v>
      </c>
      <c r="B31" s="323">
        <v>44.05</v>
      </c>
      <c r="C31" s="323">
        <v>42.54</v>
      </c>
    </row>
    <row r="32" spans="1:3" x14ac:dyDescent="0.2">
      <c r="A32" s="322" t="s">
        <v>263</v>
      </c>
      <c r="B32" s="321">
        <v>46.63</v>
      </c>
      <c r="C32" s="321">
        <v>45.7</v>
      </c>
    </row>
  </sheetData>
  <mergeCells count="2">
    <mergeCell ref="B4:C4"/>
    <mergeCell ref="A29:C2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Normal="100" workbookViewId="0">
      <selection activeCell="E23" sqref="E23"/>
    </sheetView>
  </sheetViews>
  <sheetFormatPr defaultColWidth="9.140625" defaultRowHeight="12.75" x14ac:dyDescent="0.2"/>
  <cols>
    <col min="1" max="1" width="19.140625" style="140" customWidth="1"/>
    <col min="2" max="3" width="12.7109375" style="140" customWidth="1"/>
    <col min="4" max="4" width="0.85546875" style="140" customWidth="1"/>
    <col min="5" max="6" width="12.7109375" style="140" customWidth="1"/>
    <col min="7" max="7" width="0.85546875" style="140" customWidth="1"/>
    <col min="8" max="9" width="14.42578125" style="140" customWidth="1"/>
    <col min="10" max="10" width="0.85546875" style="140" customWidth="1"/>
    <col min="11" max="12" width="10.42578125" style="140" customWidth="1"/>
    <col min="13" max="13" width="0.85546875" style="140" customWidth="1"/>
    <col min="14" max="16384" width="9.140625" style="140"/>
  </cols>
  <sheetData>
    <row r="1" spans="1:17" ht="12" customHeight="1" x14ac:dyDescent="0.2">
      <c r="A1" s="239" t="s">
        <v>280</v>
      </c>
      <c r="B1" s="241"/>
      <c r="C1" s="241"/>
      <c r="D1" s="241"/>
      <c r="E1" s="185"/>
      <c r="F1" s="185"/>
    </row>
    <row r="2" spans="1:17" ht="12" customHeight="1" x14ac:dyDescent="0.2">
      <c r="A2" s="241" t="s">
        <v>279</v>
      </c>
      <c r="B2" s="241"/>
      <c r="C2" s="241"/>
      <c r="D2" s="241"/>
      <c r="E2" s="185"/>
      <c r="F2" s="185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2" customHeight="1" x14ac:dyDescent="0.2">
      <c r="A3" s="241"/>
      <c r="B3" s="241"/>
      <c r="C3" s="241"/>
      <c r="D3" s="241"/>
      <c r="E3" s="185"/>
      <c r="F3" s="185"/>
      <c r="G3" s="200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4" spans="1:17" x14ac:dyDescent="0.2">
      <c r="A4" s="299"/>
      <c r="B4" s="444">
        <v>2019</v>
      </c>
      <c r="C4" s="444"/>
      <c r="D4" s="198"/>
      <c r="E4" s="444">
        <v>2020</v>
      </c>
      <c r="F4" s="444"/>
      <c r="H4" s="444">
        <v>2021</v>
      </c>
      <c r="I4" s="444"/>
    </row>
    <row r="5" spans="1:17" x14ac:dyDescent="0.2">
      <c r="A5" s="339" t="s">
        <v>6</v>
      </c>
      <c r="B5" s="199" t="s">
        <v>278</v>
      </c>
      <c r="C5" s="199" t="s">
        <v>277</v>
      </c>
      <c r="D5" s="200"/>
      <c r="E5" s="199" t="s">
        <v>278</v>
      </c>
      <c r="F5" s="199" t="s">
        <v>277</v>
      </c>
      <c r="G5" s="200"/>
      <c r="H5" s="199" t="s">
        <v>278</v>
      </c>
      <c r="I5" s="199" t="s">
        <v>277</v>
      </c>
    </row>
    <row r="6" spans="1:17" ht="6.75" customHeight="1" x14ac:dyDescent="0.2">
      <c r="A6" s="185"/>
      <c r="B6" s="133"/>
      <c r="C6" s="133"/>
      <c r="E6" s="133"/>
      <c r="F6" s="133"/>
      <c r="H6" s="133"/>
      <c r="I6" s="133"/>
    </row>
    <row r="7" spans="1:17" ht="12.75" customHeight="1" x14ac:dyDescent="0.2">
      <c r="A7" s="336" t="s">
        <v>276</v>
      </c>
      <c r="B7" s="338">
        <v>14</v>
      </c>
      <c r="C7" s="338">
        <v>11</v>
      </c>
      <c r="D7" s="338"/>
      <c r="E7" s="338">
        <v>5</v>
      </c>
      <c r="F7" s="338">
        <v>5</v>
      </c>
      <c r="G7" s="338"/>
      <c r="H7" s="338">
        <v>0</v>
      </c>
      <c r="I7" s="338">
        <v>3</v>
      </c>
      <c r="L7" s="244"/>
    </row>
    <row r="8" spans="1:17" ht="12.75" customHeight="1" x14ac:dyDescent="0.2">
      <c r="A8" s="336" t="s">
        <v>275</v>
      </c>
      <c r="B8" s="338">
        <v>20</v>
      </c>
      <c r="C8" s="338">
        <v>14</v>
      </c>
      <c r="D8" s="338"/>
      <c r="E8" s="338">
        <v>14</v>
      </c>
      <c r="F8" s="338">
        <v>9</v>
      </c>
      <c r="G8" s="338"/>
      <c r="H8" s="222">
        <v>13</v>
      </c>
      <c r="I8" s="338">
        <v>8</v>
      </c>
      <c r="L8" s="244"/>
      <c r="N8" s="244"/>
      <c r="O8" s="244"/>
      <c r="P8" s="244"/>
    </row>
    <row r="9" spans="1:17" ht="12.75" customHeight="1" x14ac:dyDescent="0.2">
      <c r="A9" s="336" t="s">
        <v>274</v>
      </c>
      <c r="B9" s="338">
        <v>22</v>
      </c>
      <c r="C9" s="338">
        <v>10</v>
      </c>
      <c r="D9" s="338"/>
      <c r="E9" s="338">
        <v>6</v>
      </c>
      <c r="F9" s="338">
        <v>11</v>
      </c>
      <c r="G9" s="338"/>
      <c r="H9" s="222">
        <v>15</v>
      </c>
      <c r="I9" s="338">
        <v>14</v>
      </c>
      <c r="L9" s="244"/>
      <c r="N9" s="244"/>
      <c r="O9" s="244"/>
      <c r="P9" s="244"/>
    </row>
    <row r="10" spans="1:17" ht="12.75" customHeight="1" x14ac:dyDescent="0.2">
      <c r="A10" s="336" t="s">
        <v>273</v>
      </c>
      <c r="B10" s="338">
        <v>12</v>
      </c>
      <c r="C10" s="338">
        <v>5</v>
      </c>
      <c r="D10" s="338"/>
      <c r="E10" s="338">
        <v>7</v>
      </c>
      <c r="F10" s="338">
        <v>3</v>
      </c>
      <c r="G10" s="338"/>
      <c r="H10" s="222">
        <v>13</v>
      </c>
      <c r="I10" s="338">
        <v>5</v>
      </c>
      <c r="L10" s="244"/>
      <c r="N10" s="244"/>
      <c r="O10" s="244"/>
      <c r="P10" s="244"/>
    </row>
    <row r="11" spans="1:17" ht="12.75" customHeight="1" x14ac:dyDescent="0.2">
      <c r="A11" s="336" t="s">
        <v>272</v>
      </c>
      <c r="B11" s="338">
        <v>16</v>
      </c>
      <c r="C11" s="338">
        <v>0</v>
      </c>
      <c r="D11" s="338"/>
      <c r="E11" s="338">
        <v>11</v>
      </c>
      <c r="F11" s="338">
        <v>0</v>
      </c>
      <c r="G11" s="338"/>
      <c r="H11" s="222">
        <v>23</v>
      </c>
      <c r="I11" s="338">
        <v>8</v>
      </c>
      <c r="N11" s="244"/>
      <c r="O11" s="244"/>
      <c r="P11" s="244"/>
    </row>
    <row r="12" spans="1:17" ht="12.75" customHeight="1" x14ac:dyDescent="0.2">
      <c r="A12" s="239" t="s">
        <v>20</v>
      </c>
      <c r="B12" s="337">
        <v>84</v>
      </c>
      <c r="C12" s="337">
        <v>40</v>
      </c>
      <c r="E12" s="337">
        <v>43</v>
      </c>
      <c r="F12" s="337">
        <v>28</v>
      </c>
      <c r="H12" s="337">
        <f>SUM(H7:H11)</f>
        <v>64</v>
      </c>
      <c r="I12" s="337">
        <f>SUM(I7:I11)</f>
        <v>38</v>
      </c>
      <c r="N12" s="244"/>
      <c r="O12" s="244"/>
      <c r="P12" s="244"/>
    </row>
    <row r="13" spans="1:17" ht="7.5" customHeight="1" x14ac:dyDescent="0.2">
      <c r="A13" s="336"/>
      <c r="B13" s="335"/>
      <c r="C13" s="335"/>
      <c r="E13" s="335"/>
      <c r="F13" s="335"/>
      <c r="H13" s="335"/>
      <c r="I13" s="335"/>
    </row>
    <row r="14" spans="1:17" x14ac:dyDescent="0.2">
      <c r="A14" s="334" t="s">
        <v>271</v>
      </c>
      <c r="B14" s="332">
        <v>3.7</v>
      </c>
      <c r="C14" s="333">
        <v>2.7</v>
      </c>
      <c r="D14" s="200"/>
      <c r="E14" s="332">
        <v>3.9</v>
      </c>
      <c r="F14" s="333">
        <v>2.9</v>
      </c>
      <c r="G14" s="200"/>
      <c r="H14" s="332">
        <v>4.67</v>
      </c>
      <c r="I14" s="332">
        <v>3.86</v>
      </c>
    </row>
    <row r="15" spans="1:17" x14ac:dyDescent="0.2">
      <c r="A15" s="185"/>
      <c r="B15" s="185"/>
      <c r="C15" s="185"/>
      <c r="D15" s="185"/>
      <c r="E15" s="185"/>
      <c r="F15" s="185"/>
    </row>
    <row r="17" spans="5:5" ht="9" customHeight="1" x14ac:dyDescent="0.2"/>
    <row r="18" spans="5:5" hidden="1" x14ac:dyDescent="0.2"/>
    <row r="22" spans="5:5" x14ac:dyDescent="0.2">
      <c r="E22" s="140" t="s">
        <v>256</v>
      </c>
    </row>
    <row r="25" spans="5:5" x14ac:dyDescent="0.2">
      <c r="E25" s="140" t="s">
        <v>1</v>
      </c>
    </row>
  </sheetData>
  <mergeCells count="3">
    <mergeCell ref="B4:C4"/>
    <mergeCell ref="E4:F4"/>
    <mergeCell ref="H4:I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>
      <selection activeCell="D4" sqref="D4"/>
    </sheetView>
  </sheetViews>
  <sheetFormatPr defaultColWidth="8.85546875" defaultRowHeight="12.75" x14ac:dyDescent="0.2"/>
  <cols>
    <col min="1" max="1" width="31.7109375" style="140" customWidth="1"/>
    <col min="2" max="2" width="30.85546875" style="140" customWidth="1"/>
    <col min="3" max="16384" width="8.85546875" style="140"/>
  </cols>
  <sheetData>
    <row r="1" spans="1:3" x14ac:dyDescent="0.2">
      <c r="A1" s="239" t="s">
        <v>291</v>
      </c>
      <c r="B1" s="241"/>
    </row>
    <row r="2" spans="1:3" x14ac:dyDescent="0.2">
      <c r="A2" s="241" t="s">
        <v>290</v>
      </c>
      <c r="B2" s="241"/>
    </row>
    <row r="4" spans="1:3" ht="29.45" customHeight="1" x14ac:dyDescent="0.2">
      <c r="A4" s="346" t="s">
        <v>216</v>
      </c>
      <c r="B4" s="345" t="s">
        <v>271</v>
      </c>
    </row>
    <row r="5" spans="1:3" ht="9" customHeight="1" x14ac:dyDescent="0.2">
      <c r="A5" s="344"/>
      <c r="B5" s="343"/>
    </row>
    <row r="6" spans="1:3" x14ac:dyDescent="0.2">
      <c r="A6" s="336" t="s">
        <v>217</v>
      </c>
      <c r="B6" s="342">
        <v>4.3358585858585856</v>
      </c>
      <c r="C6" s="197"/>
    </row>
    <row r="7" spans="1:3" x14ac:dyDescent="0.2">
      <c r="A7" s="336" t="s">
        <v>218</v>
      </c>
      <c r="B7" s="342">
        <v>3.0239898989898988</v>
      </c>
      <c r="C7" s="197"/>
    </row>
    <row r="8" spans="1:3" x14ac:dyDescent="0.2">
      <c r="A8" s="336" t="s">
        <v>219</v>
      </c>
      <c r="B8" s="342">
        <v>3.7222222222222223</v>
      </c>
      <c r="C8" s="197"/>
    </row>
    <row r="9" spans="1:3" x14ac:dyDescent="0.2">
      <c r="A9" s="336" t="s">
        <v>289</v>
      </c>
      <c r="B9" s="342">
        <v>5.7488888888888896</v>
      </c>
      <c r="C9" s="197"/>
    </row>
    <row r="10" spans="1:3" x14ac:dyDescent="0.2">
      <c r="A10" s="336" t="s">
        <v>220</v>
      </c>
      <c r="B10" s="342">
        <v>7.0661111111111108</v>
      </c>
      <c r="C10" s="197"/>
    </row>
    <row r="11" spans="1:3" x14ac:dyDescent="0.2">
      <c r="A11" s="336" t="s">
        <v>221</v>
      </c>
      <c r="B11" s="342">
        <v>4.8618055555555557</v>
      </c>
      <c r="C11" s="197"/>
    </row>
    <row r="12" spans="1:3" x14ac:dyDescent="0.2">
      <c r="A12" s="336" t="s">
        <v>226</v>
      </c>
      <c r="B12" s="342">
        <v>8.4666666666666668</v>
      </c>
      <c r="C12" s="197"/>
    </row>
    <row r="13" spans="1:3" x14ac:dyDescent="0.2">
      <c r="A13" s="336" t="s">
        <v>288</v>
      </c>
      <c r="B13" s="342">
        <v>4.4291666666666671</v>
      </c>
      <c r="C13" s="197"/>
    </row>
    <row r="14" spans="1:3" x14ac:dyDescent="0.2">
      <c r="A14" s="336" t="s">
        <v>224</v>
      </c>
      <c r="B14" s="342">
        <v>4.3694444444444445</v>
      </c>
      <c r="C14" s="197"/>
    </row>
    <row r="15" spans="1:3" x14ac:dyDescent="0.2">
      <c r="A15" s="336" t="s">
        <v>246</v>
      </c>
      <c r="B15" s="342">
        <v>3.5513888888888889</v>
      </c>
      <c r="C15" s="197"/>
    </row>
    <row r="16" spans="1:3" x14ac:dyDescent="0.2">
      <c r="A16" s="336" t="s">
        <v>227</v>
      </c>
      <c r="B16" s="342">
        <v>2.9138888888888888</v>
      </c>
      <c r="C16" s="197"/>
    </row>
    <row r="17" spans="1:3" x14ac:dyDescent="0.2">
      <c r="A17" s="336" t="s">
        <v>287</v>
      </c>
      <c r="B17" s="342">
        <v>7.041666666666667</v>
      </c>
      <c r="C17" s="197"/>
    </row>
    <row r="18" spans="1:3" x14ac:dyDescent="0.2">
      <c r="A18" s="336" t="s">
        <v>286</v>
      </c>
      <c r="B18" s="342">
        <v>6.9083333333333332</v>
      </c>
      <c r="C18" s="197"/>
    </row>
    <row r="19" spans="1:3" x14ac:dyDescent="0.2">
      <c r="A19" s="336" t="s">
        <v>225</v>
      </c>
      <c r="B19" s="342">
        <v>4.2222222222222223</v>
      </c>
      <c r="C19" s="197"/>
    </row>
    <row r="20" spans="1:3" x14ac:dyDescent="0.2">
      <c r="A20" s="336" t="s">
        <v>285</v>
      </c>
      <c r="B20" s="342">
        <v>5.0083333333333337</v>
      </c>
      <c r="C20" s="197"/>
    </row>
    <row r="21" spans="1:3" x14ac:dyDescent="0.2">
      <c r="A21" s="336" t="s">
        <v>284</v>
      </c>
      <c r="B21" s="342">
        <v>5.8305555555555557</v>
      </c>
      <c r="C21" s="197"/>
    </row>
    <row r="22" spans="1:3" x14ac:dyDescent="0.2">
      <c r="A22" s="336" t="s">
        <v>283</v>
      </c>
      <c r="B22" s="342">
        <v>7.85</v>
      </c>
      <c r="C22" s="197"/>
    </row>
    <row r="23" spans="1:3" x14ac:dyDescent="0.2">
      <c r="A23" s="336" t="s">
        <v>282</v>
      </c>
      <c r="B23" s="342">
        <v>5.0111111111111111</v>
      </c>
      <c r="C23" s="197"/>
    </row>
    <row r="24" spans="1:3" x14ac:dyDescent="0.2">
      <c r="A24" s="336" t="s">
        <v>244</v>
      </c>
      <c r="B24" s="342">
        <v>2.7583333333333333</v>
      </c>
      <c r="C24" s="197"/>
    </row>
    <row r="25" spans="1:3" x14ac:dyDescent="0.2">
      <c r="A25" s="336" t="s">
        <v>281</v>
      </c>
      <c r="B25" s="342">
        <v>3.9444444444444446</v>
      </c>
      <c r="C25" s="197"/>
    </row>
    <row r="26" spans="1:3" x14ac:dyDescent="0.2">
      <c r="A26" s="341" t="s">
        <v>20</v>
      </c>
      <c r="B26" s="340">
        <v>4.6681423611111095</v>
      </c>
    </row>
  </sheetData>
  <pageMargins left="0.7" right="0.7" top="0.75" bottom="0.75" header="0.3" footer="0.3"/>
  <pageSetup paperSize="9" orientation="landscape" horizontalDpi="0" verticalDpi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zoomScaleNormal="100" workbookViewId="0">
      <selection activeCell="K12" sqref="K12"/>
    </sheetView>
  </sheetViews>
  <sheetFormatPr defaultColWidth="9.140625" defaultRowHeight="12" x14ac:dyDescent="0.2"/>
  <cols>
    <col min="1" max="1" width="16.140625" style="135" customWidth="1"/>
    <col min="2" max="3" width="10.42578125" style="135" customWidth="1"/>
    <col min="4" max="4" width="1" style="135" customWidth="1"/>
    <col min="5" max="6" width="10.42578125" style="135" customWidth="1"/>
    <col min="7" max="7" width="1.28515625" style="135" customWidth="1"/>
    <col min="8" max="9" width="12.28515625" style="135" customWidth="1"/>
    <col min="10" max="10" width="1.28515625" style="135" customWidth="1"/>
    <col min="11" max="11" width="10.42578125" style="135" customWidth="1"/>
    <col min="12" max="12" width="19.140625" style="135" customWidth="1"/>
    <col min="13" max="16384" width="9.140625" style="135"/>
  </cols>
  <sheetData>
    <row r="1" spans="1:18" ht="17.25" customHeight="1" x14ac:dyDescent="0.2">
      <c r="A1" s="369" t="s">
        <v>293</v>
      </c>
    </row>
    <row r="2" spans="1:18" x14ac:dyDescent="0.2">
      <c r="A2" s="355"/>
      <c r="D2" s="347"/>
      <c r="L2" s="347"/>
    </row>
    <row r="3" spans="1:18" ht="14.25" customHeight="1" x14ac:dyDescent="0.2">
      <c r="A3" s="347"/>
      <c r="B3" s="445">
        <v>2019</v>
      </c>
      <c r="C3" s="445"/>
      <c r="D3" s="368"/>
      <c r="E3" s="445">
        <v>2020</v>
      </c>
      <c r="F3" s="445"/>
      <c r="G3" s="368"/>
      <c r="H3" s="445">
        <v>2021</v>
      </c>
      <c r="I3" s="445"/>
      <c r="J3" s="368"/>
      <c r="K3" s="446" t="s">
        <v>107</v>
      </c>
      <c r="L3" s="446"/>
    </row>
    <row r="4" spans="1:18" ht="38.25" customHeight="1" x14ac:dyDescent="0.2">
      <c r="A4" s="367" t="s">
        <v>108</v>
      </c>
      <c r="B4" s="273" t="s">
        <v>7</v>
      </c>
      <c r="C4" s="273" t="s">
        <v>48</v>
      </c>
      <c r="D4" s="273"/>
      <c r="E4" s="273" t="s">
        <v>7</v>
      </c>
      <c r="F4" s="273" t="s">
        <v>48</v>
      </c>
      <c r="G4" s="273"/>
      <c r="H4" s="273" t="s">
        <v>7</v>
      </c>
      <c r="I4" s="273" t="s">
        <v>48</v>
      </c>
      <c r="J4" s="273"/>
      <c r="K4" s="366" t="s">
        <v>7</v>
      </c>
      <c r="L4" s="365" t="s">
        <v>109</v>
      </c>
    </row>
    <row r="5" spans="1:18" ht="7.5" customHeight="1" x14ac:dyDescent="0.2">
      <c r="A5" s="347"/>
      <c r="K5" s="364"/>
      <c r="L5" s="363"/>
    </row>
    <row r="6" spans="1:18" ht="13.5" customHeight="1" x14ac:dyDescent="0.2">
      <c r="A6" s="347" t="s">
        <v>115</v>
      </c>
      <c r="B6" s="349">
        <v>9</v>
      </c>
      <c r="C6" s="350">
        <v>7.5</v>
      </c>
      <c r="D6" s="350"/>
      <c r="E6" s="349">
        <v>3</v>
      </c>
      <c r="F6" s="350">
        <v>4.3478260869565215</v>
      </c>
      <c r="G6" s="350"/>
      <c r="H6" s="349">
        <v>11</v>
      </c>
      <c r="I6" s="350">
        <f t="shared" ref="I6:I15" si="0">H6/100*100</f>
        <v>11</v>
      </c>
      <c r="J6" s="350"/>
      <c r="K6" s="349">
        <f t="shared" ref="K6:K14" si="1">B6+E6+H6</f>
        <v>23</v>
      </c>
      <c r="L6" s="348">
        <v>5.4998003333357239</v>
      </c>
      <c r="M6" s="197"/>
      <c r="N6" s="197"/>
      <c r="O6" s="240"/>
      <c r="R6" s="347"/>
    </row>
    <row r="7" spans="1:18" ht="13.5" customHeight="1" x14ac:dyDescent="0.2">
      <c r="A7" s="347" t="s">
        <v>111</v>
      </c>
      <c r="B7" s="349">
        <v>38</v>
      </c>
      <c r="C7" s="350">
        <v>31.666666666666664</v>
      </c>
      <c r="D7" s="350"/>
      <c r="E7" s="349">
        <v>20</v>
      </c>
      <c r="F7" s="350">
        <v>28.985507246376812</v>
      </c>
      <c r="G7" s="350"/>
      <c r="H7" s="349">
        <v>27</v>
      </c>
      <c r="I7" s="350">
        <f t="shared" si="0"/>
        <v>27</v>
      </c>
      <c r="J7" s="350"/>
      <c r="K7" s="349">
        <f t="shared" si="1"/>
        <v>85</v>
      </c>
      <c r="L7" s="348">
        <v>6.833022631774841</v>
      </c>
      <c r="M7" s="197"/>
      <c r="N7" s="197"/>
      <c r="O7" s="240"/>
      <c r="R7" s="347"/>
    </row>
    <row r="8" spans="1:18" ht="13.5" customHeight="1" x14ac:dyDescent="0.2">
      <c r="A8" s="347" t="s">
        <v>114</v>
      </c>
      <c r="B8" s="349">
        <v>7</v>
      </c>
      <c r="C8" s="350">
        <v>5.833333333333333</v>
      </c>
      <c r="D8" s="350"/>
      <c r="E8" s="349">
        <v>4</v>
      </c>
      <c r="F8" s="350">
        <v>5.7971014492753623</v>
      </c>
      <c r="G8" s="350"/>
      <c r="H8" s="349">
        <v>6</v>
      </c>
      <c r="I8" s="350">
        <f t="shared" si="0"/>
        <v>6</v>
      </c>
      <c r="J8" s="350"/>
      <c r="K8" s="349">
        <f t="shared" si="1"/>
        <v>17</v>
      </c>
      <c r="L8" s="348">
        <v>6.3941985812401736</v>
      </c>
      <c r="M8" s="197"/>
      <c r="N8" s="197"/>
      <c r="O8" s="240"/>
      <c r="R8" s="347"/>
    </row>
    <row r="9" spans="1:18" ht="13.5" customHeight="1" x14ac:dyDescent="0.2">
      <c r="A9" s="347" t="s">
        <v>116</v>
      </c>
      <c r="B9" s="349">
        <v>8</v>
      </c>
      <c r="C9" s="350">
        <v>6.666666666666667</v>
      </c>
      <c r="D9" s="350"/>
      <c r="E9" s="349">
        <v>9</v>
      </c>
      <c r="F9" s="350">
        <v>13.043478260869565</v>
      </c>
      <c r="G9" s="350"/>
      <c r="H9" s="349">
        <v>8</v>
      </c>
      <c r="I9" s="350">
        <f t="shared" si="0"/>
        <v>8</v>
      </c>
      <c r="J9" s="350"/>
      <c r="K9" s="349">
        <f t="shared" si="1"/>
        <v>25</v>
      </c>
      <c r="L9" s="348">
        <v>6.1436231648997603</v>
      </c>
      <c r="M9" s="197"/>
      <c r="N9" s="197"/>
      <c r="O9" s="240"/>
      <c r="R9" s="347"/>
    </row>
    <row r="10" spans="1:18" ht="13.5" customHeight="1" x14ac:dyDescent="0.2">
      <c r="A10" s="347" t="s">
        <v>112</v>
      </c>
      <c r="B10" s="349">
        <v>20</v>
      </c>
      <c r="C10" s="350">
        <v>16.666666666666664</v>
      </c>
      <c r="D10" s="350"/>
      <c r="E10" s="349">
        <v>10</v>
      </c>
      <c r="F10" s="350">
        <v>14.492753623188406</v>
      </c>
      <c r="G10" s="350"/>
      <c r="H10" s="349">
        <v>14</v>
      </c>
      <c r="I10" s="350">
        <f t="shared" si="0"/>
        <v>14.000000000000002</v>
      </c>
      <c r="J10" s="350"/>
      <c r="K10" s="349">
        <f t="shared" si="1"/>
        <v>44</v>
      </c>
      <c r="L10" s="348">
        <v>9.1410146941811217</v>
      </c>
      <c r="M10" s="197"/>
      <c r="N10" s="197"/>
      <c r="O10" s="240"/>
      <c r="R10" s="347"/>
    </row>
    <row r="11" spans="1:18" ht="13.5" customHeight="1" x14ac:dyDescent="0.2">
      <c r="A11" s="347" t="s">
        <v>110</v>
      </c>
      <c r="B11" s="349">
        <v>14</v>
      </c>
      <c r="C11" s="350">
        <v>11.666666666666666</v>
      </c>
      <c r="D11" s="350"/>
      <c r="E11" s="349">
        <v>10</v>
      </c>
      <c r="F11" s="350">
        <v>14.492753623188406</v>
      </c>
      <c r="G11" s="350"/>
      <c r="H11" s="349">
        <v>15</v>
      </c>
      <c r="I11" s="350">
        <f t="shared" si="0"/>
        <v>15</v>
      </c>
      <c r="J11" s="350"/>
      <c r="K11" s="349">
        <f t="shared" si="1"/>
        <v>39</v>
      </c>
      <c r="L11" s="348">
        <v>7.3754262145341283</v>
      </c>
      <c r="M11" s="197"/>
      <c r="N11" s="197"/>
      <c r="O11" s="240"/>
      <c r="R11" s="347"/>
    </row>
    <row r="12" spans="1:18" ht="13.5" customHeight="1" x14ac:dyDescent="0.2">
      <c r="A12" s="347" t="s">
        <v>117</v>
      </c>
      <c r="B12" s="349">
        <v>5</v>
      </c>
      <c r="C12" s="350">
        <v>4.1666666666666661</v>
      </c>
      <c r="D12" s="350"/>
      <c r="E12" s="349">
        <v>4</v>
      </c>
      <c r="F12" s="350">
        <v>5.7971014492753623</v>
      </c>
      <c r="G12" s="350"/>
      <c r="H12" s="349">
        <v>5</v>
      </c>
      <c r="I12" s="350">
        <f t="shared" si="0"/>
        <v>5</v>
      </c>
      <c r="J12" s="350"/>
      <c r="K12" s="349">
        <f t="shared" si="1"/>
        <v>14</v>
      </c>
      <c r="L12" s="348">
        <v>3.8549651951713808</v>
      </c>
      <c r="M12" s="197"/>
      <c r="N12" s="197"/>
      <c r="O12" s="240"/>
      <c r="R12" s="347"/>
    </row>
    <row r="13" spans="1:18" ht="13.5" customHeight="1" x14ac:dyDescent="0.2">
      <c r="A13" s="347" t="s">
        <v>118</v>
      </c>
      <c r="B13" s="349">
        <v>7</v>
      </c>
      <c r="C13" s="350">
        <v>5.833333333333333</v>
      </c>
      <c r="D13" s="350"/>
      <c r="E13" s="349">
        <v>3</v>
      </c>
      <c r="F13" s="350">
        <v>4.3478260869565215</v>
      </c>
      <c r="G13" s="350"/>
      <c r="H13" s="349">
        <v>7</v>
      </c>
      <c r="I13" s="350">
        <f t="shared" si="0"/>
        <v>7.0000000000000009</v>
      </c>
      <c r="J13" s="350"/>
      <c r="K13" s="349">
        <f t="shared" si="1"/>
        <v>17</v>
      </c>
      <c r="L13" s="348">
        <v>4.8061292283335453</v>
      </c>
      <c r="M13" s="197"/>
      <c r="N13" s="197"/>
      <c r="O13" s="240"/>
      <c r="R13" s="347"/>
    </row>
    <row r="14" spans="1:18" ht="13.5" customHeight="1" x14ac:dyDescent="0.2">
      <c r="A14" s="347" t="s">
        <v>113</v>
      </c>
      <c r="B14" s="349">
        <v>12</v>
      </c>
      <c r="C14" s="350">
        <v>10</v>
      </c>
      <c r="D14" s="350"/>
      <c r="E14" s="349">
        <v>6</v>
      </c>
      <c r="F14" s="350">
        <v>8.695652173913043</v>
      </c>
      <c r="G14" s="350"/>
      <c r="H14" s="349">
        <v>7</v>
      </c>
      <c r="I14" s="350">
        <f t="shared" si="0"/>
        <v>7.0000000000000009</v>
      </c>
      <c r="J14" s="350"/>
      <c r="K14" s="349">
        <f t="shared" si="1"/>
        <v>25</v>
      </c>
      <c r="L14" s="348">
        <v>7.709981341845153</v>
      </c>
      <c r="M14" s="197"/>
      <c r="N14" s="197"/>
      <c r="O14" s="240"/>
      <c r="R14" s="347"/>
    </row>
    <row r="15" spans="1:18" ht="13.5" customHeight="1" x14ac:dyDescent="0.2">
      <c r="A15" s="362" t="s">
        <v>119</v>
      </c>
      <c r="B15" s="360">
        <v>120</v>
      </c>
      <c r="C15" s="361">
        <v>100</v>
      </c>
      <c r="D15" s="361"/>
      <c r="E15" s="360">
        <v>69</v>
      </c>
      <c r="F15" s="361">
        <v>100</v>
      </c>
      <c r="G15" s="361"/>
      <c r="H15" s="360">
        <f>SUM(H6:H14)</f>
        <v>100</v>
      </c>
      <c r="I15" s="361">
        <f t="shared" si="0"/>
        <v>100</v>
      </c>
      <c r="J15" s="361"/>
      <c r="K15" s="360">
        <f>SUM(K6:K14)</f>
        <v>289</v>
      </c>
      <c r="L15" s="359">
        <v>6.5888228030721692</v>
      </c>
      <c r="M15" s="197"/>
      <c r="N15" s="197"/>
      <c r="R15" s="140"/>
    </row>
    <row r="16" spans="1:18" ht="13.5" customHeight="1" x14ac:dyDescent="0.2">
      <c r="A16" s="347" t="s">
        <v>120</v>
      </c>
      <c r="B16" s="358">
        <v>4</v>
      </c>
      <c r="C16" s="357" t="s">
        <v>11</v>
      </c>
      <c r="D16" s="357"/>
      <c r="E16" s="358">
        <v>2</v>
      </c>
      <c r="F16" s="357" t="s">
        <v>11</v>
      </c>
      <c r="G16" s="357"/>
      <c r="H16" s="358">
        <v>2</v>
      </c>
      <c r="I16" s="357" t="s">
        <v>11</v>
      </c>
      <c r="J16" s="357"/>
      <c r="K16" s="349">
        <f>B16+E16+H16</f>
        <v>8</v>
      </c>
      <c r="L16" s="356" t="s">
        <v>11</v>
      </c>
    </row>
    <row r="17" spans="1:12" ht="13.5" customHeight="1" x14ac:dyDescent="0.2">
      <c r="A17" s="355" t="s">
        <v>20</v>
      </c>
      <c r="B17" s="353">
        <v>124</v>
      </c>
      <c r="C17" s="354" t="s">
        <v>11</v>
      </c>
      <c r="D17" s="354"/>
      <c r="E17" s="353">
        <v>71</v>
      </c>
      <c r="F17" s="354" t="s">
        <v>11</v>
      </c>
      <c r="G17" s="354"/>
      <c r="H17" s="353">
        <f>SUM(H15:H16)</f>
        <v>102</v>
      </c>
      <c r="I17" s="354" t="s">
        <v>11</v>
      </c>
      <c r="J17" s="354"/>
      <c r="K17" s="353">
        <f>B17+E17+H17</f>
        <v>297</v>
      </c>
      <c r="L17" s="352" t="s">
        <v>11</v>
      </c>
    </row>
    <row r="18" spans="1:12" x14ac:dyDescent="0.2">
      <c r="A18" s="351" t="s">
        <v>292</v>
      </c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7"/>
    </row>
    <row r="19" spans="1:12" x14ac:dyDescent="0.2">
      <c r="L19" s="347"/>
    </row>
    <row r="20" spans="1:12" s="347" customFormat="1" x14ac:dyDescent="0.2">
      <c r="A20" s="135"/>
    </row>
    <row r="21" spans="1:12" s="347" customFormat="1" x14ac:dyDescent="0.2">
      <c r="A21" s="135"/>
    </row>
    <row r="22" spans="1:12" s="347" customFormat="1" x14ac:dyDescent="0.2">
      <c r="A22" s="135"/>
    </row>
    <row r="23" spans="1:12" s="347" customFormat="1" x14ac:dyDescent="0.2">
      <c r="A23" s="135"/>
    </row>
    <row r="24" spans="1:12" s="347" customFormat="1" x14ac:dyDescent="0.2">
      <c r="B24" s="349"/>
      <c r="C24" s="350"/>
      <c r="D24" s="350"/>
      <c r="E24" s="349"/>
      <c r="F24" s="348"/>
    </row>
    <row r="25" spans="1:12" s="347" customFormat="1" x14ac:dyDescent="0.2">
      <c r="B25" s="349"/>
      <c r="C25" s="350"/>
      <c r="D25" s="350"/>
      <c r="E25" s="349"/>
      <c r="F25" s="348"/>
    </row>
    <row r="26" spans="1:12" s="347" customFormat="1" x14ac:dyDescent="0.2">
      <c r="B26" s="349"/>
      <c r="C26" s="350"/>
      <c r="D26" s="350"/>
      <c r="E26" s="349"/>
      <c r="F26" s="348"/>
    </row>
    <row r="27" spans="1:12" s="347" customFormat="1" x14ac:dyDescent="0.2">
      <c r="B27" s="349"/>
      <c r="C27" s="350"/>
      <c r="D27" s="350"/>
      <c r="E27" s="349"/>
      <c r="F27" s="348"/>
    </row>
    <row r="28" spans="1:12" s="347" customFormat="1" x14ac:dyDescent="0.2">
      <c r="B28" s="349"/>
      <c r="C28" s="350"/>
      <c r="D28" s="350"/>
      <c r="E28" s="349"/>
      <c r="F28" s="348"/>
    </row>
    <row r="29" spans="1:12" s="347" customFormat="1" x14ac:dyDescent="0.2">
      <c r="B29" s="349"/>
      <c r="C29" s="350"/>
      <c r="D29" s="350"/>
      <c r="E29" s="349"/>
      <c r="F29" s="348"/>
    </row>
    <row r="30" spans="1:12" s="347" customFormat="1" x14ac:dyDescent="0.2">
      <c r="B30" s="349"/>
      <c r="C30" s="350"/>
      <c r="D30" s="350"/>
      <c r="E30" s="349"/>
      <c r="F30" s="348"/>
    </row>
    <row r="31" spans="1:12" s="347" customFormat="1" x14ac:dyDescent="0.2">
      <c r="B31" s="349"/>
      <c r="C31" s="350"/>
      <c r="D31" s="350"/>
      <c r="E31" s="349"/>
      <c r="F31" s="348"/>
    </row>
    <row r="32" spans="1:12" s="347" customFormat="1" x14ac:dyDescent="0.2">
      <c r="B32" s="349"/>
      <c r="C32" s="350"/>
      <c r="D32" s="350"/>
      <c r="E32" s="349"/>
      <c r="F32" s="348"/>
    </row>
    <row r="33" spans="1:1" s="347" customFormat="1" x14ac:dyDescent="0.2">
      <c r="A33" s="135"/>
    </row>
    <row r="34" spans="1:1" s="347" customFormat="1" x14ac:dyDescent="0.2">
      <c r="A34" s="135"/>
    </row>
    <row r="35" spans="1:1" s="347" customFormat="1" x14ac:dyDescent="0.2">
      <c r="A35" s="135"/>
    </row>
    <row r="36" spans="1:1" s="347" customFormat="1" x14ac:dyDescent="0.2">
      <c r="A36" s="135"/>
    </row>
    <row r="37" spans="1:1" s="347" customFormat="1" x14ac:dyDescent="0.2">
      <c r="A37" s="135"/>
    </row>
    <row r="38" spans="1:1" s="347" customFormat="1" x14ac:dyDescent="0.2">
      <c r="A38" s="135"/>
    </row>
    <row r="39" spans="1:1" s="347" customFormat="1" x14ac:dyDescent="0.2">
      <c r="A39" s="135"/>
    </row>
    <row r="40" spans="1:1" s="347" customFormat="1" x14ac:dyDescent="0.2">
      <c r="A40" s="135"/>
    </row>
    <row r="41" spans="1:1" s="347" customFormat="1" x14ac:dyDescent="0.2">
      <c r="A41" s="135"/>
    </row>
    <row r="42" spans="1:1" s="347" customFormat="1" x14ac:dyDescent="0.2">
      <c r="A42" s="135"/>
    </row>
    <row r="43" spans="1:1" s="347" customFormat="1" x14ac:dyDescent="0.2">
      <c r="A43" s="135"/>
    </row>
    <row r="44" spans="1:1" s="347" customFormat="1" x14ac:dyDescent="0.2">
      <c r="A44" s="135"/>
    </row>
    <row r="45" spans="1:1" s="347" customFormat="1" x14ac:dyDescent="0.2">
      <c r="A45" s="135"/>
    </row>
    <row r="46" spans="1:1" s="347" customFormat="1" x14ac:dyDescent="0.2">
      <c r="A46" s="135"/>
    </row>
    <row r="47" spans="1:1" s="347" customFormat="1" x14ac:dyDescent="0.2">
      <c r="A47" s="135"/>
    </row>
    <row r="48" spans="1:1" s="347" customFormat="1" x14ac:dyDescent="0.2">
      <c r="A48" s="135"/>
    </row>
    <row r="49" spans="1:1" s="347" customFormat="1" x14ac:dyDescent="0.2">
      <c r="A49" s="135"/>
    </row>
    <row r="50" spans="1:1" s="347" customFormat="1" x14ac:dyDescent="0.2">
      <c r="A50" s="135"/>
    </row>
    <row r="51" spans="1:1" s="347" customFormat="1" x14ac:dyDescent="0.2">
      <c r="A51" s="135"/>
    </row>
    <row r="52" spans="1:1" s="347" customFormat="1" x14ac:dyDescent="0.2">
      <c r="A52" s="135"/>
    </row>
    <row r="53" spans="1:1" s="347" customFormat="1" x14ac:dyDescent="0.2">
      <c r="A53" s="135"/>
    </row>
    <row r="54" spans="1:1" s="347" customFormat="1" x14ac:dyDescent="0.2">
      <c r="A54" s="135"/>
    </row>
    <row r="55" spans="1:1" s="347" customFormat="1" x14ac:dyDescent="0.2">
      <c r="A55" s="135"/>
    </row>
    <row r="56" spans="1:1" s="347" customFormat="1" x14ac:dyDescent="0.2">
      <c r="A56" s="135"/>
    </row>
    <row r="57" spans="1:1" s="347" customFormat="1" x14ac:dyDescent="0.2">
      <c r="A57" s="135"/>
    </row>
    <row r="58" spans="1:1" s="347" customFormat="1" x14ac:dyDescent="0.2">
      <c r="A58" s="135"/>
    </row>
    <row r="59" spans="1:1" s="347" customFormat="1" x14ac:dyDescent="0.2">
      <c r="A59" s="135"/>
    </row>
    <row r="60" spans="1:1" s="347" customFormat="1" x14ac:dyDescent="0.2">
      <c r="A60" s="135"/>
    </row>
    <row r="61" spans="1:1" s="347" customFormat="1" x14ac:dyDescent="0.2">
      <c r="A61" s="135"/>
    </row>
    <row r="62" spans="1:1" s="347" customFormat="1" x14ac:dyDescent="0.2">
      <c r="A62" s="135"/>
    </row>
    <row r="63" spans="1:1" s="347" customFormat="1" x14ac:dyDescent="0.2">
      <c r="A63" s="135"/>
    </row>
    <row r="64" spans="1:1" s="347" customFormat="1" x14ac:dyDescent="0.2">
      <c r="A64" s="135"/>
    </row>
    <row r="65" spans="1:1" s="347" customFormat="1" x14ac:dyDescent="0.2">
      <c r="A65" s="135"/>
    </row>
    <row r="66" spans="1:1" s="347" customFormat="1" x14ac:dyDescent="0.2">
      <c r="A66" s="135"/>
    </row>
    <row r="67" spans="1:1" s="347" customFormat="1" x14ac:dyDescent="0.2">
      <c r="A67" s="135"/>
    </row>
    <row r="68" spans="1:1" s="347" customFormat="1" x14ac:dyDescent="0.2">
      <c r="A68" s="135"/>
    </row>
    <row r="69" spans="1:1" s="347" customFormat="1" x14ac:dyDescent="0.2">
      <c r="A69" s="135"/>
    </row>
    <row r="70" spans="1:1" s="347" customFormat="1" x14ac:dyDescent="0.2">
      <c r="A70" s="135"/>
    </row>
    <row r="71" spans="1:1" s="347" customFormat="1" x14ac:dyDescent="0.2">
      <c r="A71" s="135"/>
    </row>
    <row r="72" spans="1:1" s="347" customFormat="1" x14ac:dyDescent="0.2">
      <c r="A72" s="135"/>
    </row>
    <row r="73" spans="1:1" s="347" customFormat="1" x14ac:dyDescent="0.2">
      <c r="A73" s="135"/>
    </row>
    <row r="74" spans="1:1" s="347" customFormat="1" x14ac:dyDescent="0.2">
      <c r="A74" s="135"/>
    </row>
    <row r="75" spans="1:1" s="347" customFormat="1" x14ac:dyDescent="0.2">
      <c r="A75" s="135"/>
    </row>
    <row r="76" spans="1:1" s="347" customFormat="1" x14ac:dyDescent="0.2">
      <c r="A76" s="135"/>
    </row>
    <row r="77" spans="1:1" s="347" customFormat="1" x14ac:dyDescent="0.2">
      <c r="A77" s="135"/>
    </row>
    <row r="78" spans="1:1" s="347" customFormat="1" x14ac:dyDescent="0.2">
      <c r="A78" s="135"/>
    </row>
    <row r="79" spans="1:1" s="347" customFormat="1" x14ac:dyDescent="0.2">
      <c r="A79" s="135"/>
    </row>
    <row r="80" spans="1:1" s="347" customFormat="1" x14ac:dyDescent="0.2">
      <c r="A80" s="135"/>
    </row>
    <row r="81" spans="1:1" s="347" customFormat="1" x14ac:dyDescent="0.2">
      <c r="A81" s="135"/>
    </row>
    <row r="82" spans="1:1" s="347" customFormat="1" x14ac:dyDescent="0.2">
      <c r="A82" s="135"/>
    </row>
    <row r="83" spans="1:1" s="347" customFormat="1" x14ac:dyDescent="0.2">
      <c r="A83" s="135"/>
    </row>
    <row r="84" spans="1:1" s="347" customFormat="1" x14ac:dyDescent="0.2">
      <c r="A84" s="135"/>
    </row>
    <row r="85" spans="1:1" s="347" customFormat="1" x14ac:dyDescent="0.2">
      <c r="A85" s="135"/>
    </row>
    <row r="86" spans="1:1" s="347" customFormat="1" x14ac:dyDescent="0.2">
      <c r="A86" s="135"/>
    </row>
    <row r="87" spans="1:1" s="347" customFormat="1" x14ac:dyDescent="0.2">
      <c r="A87" s="135"/>
    </row>
    <row r="88" spans="1:1" s="347" customFormat="1" x14ac:dyDescent="0.2">
      <c r="A88" s="135"/>
    </row>
    <row r="89" spans="1:1" s="347" customFormat="1" x14ac:dyDescent="0.2">
      <c r="A89" s="135"/>
    </row>
    <row r="90" spans="1:1" s="347" customFormat="1" x14ac:dyDescent="0.2">
      <c r="A90" s="135"/>
    </row>
    <row r="91" spans="1:1" s="347" customFormat="1" x14ac:dyDescent="0.2">
      <c r="A91" s="135"/>
    </row>
    <row r="92" spans="1:1" s="347" customFormat="1" x14ac:dyDescent="0.2">
      <c r="A92" s="135"/>
    </row>
    <row r="93" spans="1:1" s="347" customFormat="1" x14ac:dyDescent="0.2">
      <c r="A93" s="135"/>
    </row>
    <row r="94" spans="1:1" s="347" customFormat="1" x14ac:dyDescent="0.2">
      <c r="A94" s="135"/>
    </row>
    <row r="95" spans="1:1" s="347" customFormat="1" x14ac:dyDescent="0.2">
      <c r="A95" s="135"/>
    </row>
    <row r="96" spans="1:1" s="347" customFormat="1" x14ac:dyDescent="0.2">
      <c r="A96" s="135"/>
    </row>
    <row r="97" spans="1:9" s="347" customFormat="1" x14ac:dyDescent="0.2">
      <c r="A97" s="135"/>
    </row>
    <row r="98" spans="1:9" s="347" customFormat="1" x14ac:dyDescent="0.2">
      <c r="A98" s="135"/>
    </row>
    <row r="99" spans="1:9" s="347" customFormat="1" x14ac:dyDescent="0.2">
      <c r="A99" s="135"/>
    </row>
    <row r="100" spans="1:9" s="347" customFormat="1" x14ac:dyDescent="0.2">
      <c r="A100" s="135"/>
    </row>
    <row r="101" spans="1:9" s="347" customFormat="1" x14ac:dyDescent="0.2">
      <c r="A101" s="135"/>
    </row>
    <row r="102" spans="1:9" s="347" customFormat="1" x14ac:dyDescent="0.2">
      <c r="A102" s="135"/>
    </row>
    <row r="103" spans="1:9" s="347" customFormat="1" x14ac:dyDescent="0.2">
      <c r="A103" s="135"/>
    </row>
    <row r="104" spans="1:9" s="347" customFormat="1" x14ac:dyDescent="0.2">
      <c r="A104" s="135"/>
    </row>
    <row r="105" spans="1:9" s="347" customFormat="1" x14ac:dyDescent="0.2">
      <c r="A105" s="135"/>
    </row>
    <row r="106" spans="1:9" s="347" customFormat="1" x14ac:dyDescent="0.2">
      <c r="A106" s="135"/>
    </row>
    <row r="107" spans="1:9" s="347" customFormat="1" x14ac:dyDescent="0.2">
      <c r="A107" s="135"/>
      <c r="H107" s="135"/>
      <c r="I107" s="135"/>
    </row>
  </sheetData>
  <mergeCells count="4">
    <mergeCell ref="B3:C3"/>
    <mergeCell ref="E3:F3"/>
    <mergeCell ref="H3:I3"/>
    <mergeCell ref="K3:L3"/>
  </mergeCells>
  <printOptions horizontalCentered="1" verticalCentered="1"/>
  <pageMargins left="0" right="0" top="0.98425196850393704" bottom="1.7716535433070868" header="0.51181102362204722" footer="0.51181102362204722"/>
  <pageSetup paperSize="9" scale="95" firstPageNumber="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workbookViewId="0">
      <selection activeCell="I31" sqref="I31"/>
    </sheetView>
  </sheetViews>
  <sheetFormatPr defaultColWidth="9.140625" defaultRowHeight="12" x14ac:dyDescent="0.2"/>
  <cols>
    <col min="1" max="1" width="42.140625" style="135" customWidth="1"/>
    <col min="2" max="2" width="11.28515625" style="135" customWidth="1"/>
    <col min="3" max="4" width="11.42578125" style="135" customWidth="1"/>
    <col min="5" max="5" width="14" style="135" customWidth="1"/>
    <col min="6" max="6" width="23.42578125" style="135" customWidth="1"/>
    <col min="7" max="16384" width="9.140625" style="135"/>
  </cols>
  <sheetData>
    <row r="1" spans="1:10" ht="16.5" customHeight="1" x14ac:dyDescent="0.2">
      <c r="A1" s="381" t="s">
        <v>296</v>
      </c>
      <c r="B1" s="381"/>
    </row>
    <row r="2" spans="1:10" ht="16.5" customHeight="1" x14ac:dyDescent="0.2">
      <c r="A2" s="331" t="s">
        <v>295</v>
      </c>
      <c r="B2" s="331"/>
    </row>
    <row r="3" spans="1:10" ht="16.5" customHeight="1" x14ac:dyDescent="0.2">
      <c r="A3" s="293"/>
      <c r="B3" s="293"/>
      <c r="C3" s="380"/>
      <c r="D3" s="380"/>
      <c r="E3" s="380"/>
    </row>
    <row r="4" spans="1:10" ht="13.5" customHeight="1" x14ac:dyDescent="0.2">
      <c r="A4" s="447" t="s">
        <v>123</v>
      </c>
      <c r="B4" s="379"/>
      <c r="C4" s="379"/>
      <c r="D4" s="379"/>
      <c r="E4" s="449" t="s">
        <v>107</v>
      </c>
      <c r="F4" s="450"/>
    </row>
    <row r="5" spans="1:10" ht="32.25" customHeight="1" x14ac:dyDescent="0.2">
      <c r="A5" s="448"/>
      <c r="B5" s="378">
        <v>2019</v>
      </c>
      <c r="C5" s="378">
        <v>2020</v>
      </c>
      <c r="D5" s="378">
        <v>2021</v>
      </c>
      <c r="E5" s="377" t="s">
        <v>14</v>
      </c>
      <c r="F5" s="376" t="s">
        <v>294</v>
      </c>
    </row>
    <row r="6" spans="1:10" ht="7.5" customHeight="1" x14ac:dyDescent="0.2">
      <c r="A6" s="347"/>
      <c r="E6" s="364"/>
      <c r="F6" s="364"/>
    </row>
    <row r="7" spans="1:10" ht="13.5" customHeight="1" x14ac:dyDescent="0.2">
      <c r="A7" s="134" t="s">
        <v>125</v>
      </c>
      <c r="B7" s="135">
        <v>2</v>
      </c>
      <c r="C7" s="135">
        <v>2</v>
      </c>
      <c r="D7" s="135">
        <v>1</v>
      </c>
      <c r="E7" s="364">
        <v>5</v>
      </c>
      <c r="F7" s="373">
        <v>7.7483341081667447</v>
      </c>
      <c r="H7" s="197"/>
      <c r="I7" s="197"/>
      <c r="J7" s="197"/>
    </row>
    <row r="8" spans="1:10" ht="13.5" customHeight="1" x14ac:dyDescent="0.2">
      <c r="A8" s="134" t="s">
        <v>126</v>
      </c>
      <c r="B8" s="135">
        <v>12</v>
      </c>
      <c r="C8" s="135">
        <v>5</v>
      </c>
      <c r="D8" s="135">
        <v>10</v>
      </c>
      <c r="E8" s="364">
        <v>27</v>
      </c>
      <c r="F8" s="373">
        <v>12.562989433129999</v>
      </c>
      <c r="H8" s="197"/>
      <c r="I8" s="197"/>
      <c r="J8" s="244"/>
    </row>
    <row r="9" spans="1:10" ht="13.5" customHeight="1" x14ac:dyDescent="0.2">
      <c r="A9" s="134" t="s">
        <v>127</v>
      </c>
      <c r="B9" s="135">
        <v>2</v>
      </c>
      <c r="C9" s="135">
        <v>0</v>
      </c>
      <c r="D9" s="135">
        <v>3</v>
      </c>
      <c r="E9" s="364">
        <v>5</v>
      </c>
      <c r="F9" s="373">
        <v>3.3276098444009636</v>
      </c>
      <c r="H9" s="197"/>
      <c r="I9" s="197"/>
      <c r="J9" s="244"/>
    </row>
    <row r="10" spans="1:10" ht="13.5" customHeight="1" x14ac:dyDescent="0.2">
      <c r="A10" s="134" t="s">
        <v>128</v>
      </c>
      <c r="B10" s="135">
        <v>3</v>
      </c>
      <c r="C10" s="135">
        <v>4</v>
      </c>
      <c r="D10" s="135">
        <v>2</v>
      </c>
      <c r="E10" s="364">
        <v>9</v>
      </c>
      <c r="F10" s="373">
        <v>4.2271382274200366</v>
      </c>
      <c r="H10" s="197"/>
      <c r="I10" s="197"/>
      <c r="J10" s="244"/>
    </row>
    <row r="11" spans="1:10" ht="13.5" customHeight="1" x14ac:dyDescent="0.2">
      <c r="A11" s="134" t="s">
        <v>129</v>
      </c>
      <c r="B11" s="135">
        <v>7</v>
      </c>
      <c r="C11" s="135">
        <v>3</v>
      </c>
      <c r="D11" s="135">
        <v>7</v>
      </c>
      <c r="E11" s="364">
        <v>17</v>
      </c>
      <c r="F11" s="373">
        <v>4.8061292283335453</v>
      </c>
      <c r="H11" s="197"/>
      <c r="I11" s="197"/>
      <c r="J11" s="244"/>
    </row>
    <row r="12" spans="1:10" ht="13.5" customHeight="1" x14ac:dyDescent="0.2">
      <c r="A12" s="134" t="s">
        <v>130</v>
      </c>
      <c r="B12" s="135">
        <v>6</v>
      </c>
      <c r="C12" s="135">
        <v>1</v>
      </c>
      <c r="D12" s="364">
        <v>5</v>
      </c>
      <c r="E12" s="364">
        <v>12</v>
      </c>
      <c r="F12" s="373">
        <v>6.8296680781314025</v>
      </c>
      <c r="H12" s="197"/>
      <c r="I12" s="197"/>
      <c r="J12" s="244"/>
    </row>
    <row r="13" spans="1:10" ht="13.5" customHeight="1" x14ac:dyDescent="0.2">
      <c r="A13" s="134" t="s">
        <v>131</v>
      </c>
      <c r="B13" s="135">
        <v>6</v>
      </c>
      <c r="C13" s="135">
        <v>7</v>
      </c>
      <c r="D13" s="135">
        <v>9</v>
      </c>
      <c r="E13" s="364">
        <v>22</v>
      </c>
      <c r="F13" s="373">
        <v>8.6027560101981759</v>
      </c>
      <c r="H13" s="197"/>
      <c r="I13" s="197"/>
      <c r="J13" s="244"/>
    </row>
    <row r="14" spans="1:10" ht="13.5" customHeight="1" x14ac:dyDescent="0.2">
      <c r="A14" s="134" t="s">
        <v>132</v>
      </c>
      <c r="B14" s="135">
        <v>2</v>
      </c>
      <c r="C14" s="135">
        <v>4</v>
      </c>
      <c r="D14" s="135">
        <v>3</v>
      </c>
      <c r="E14" s="364">
        <v>9</v>
      </c>
      <c r="F14" s="373">
        <v>5.4547438088657767</v>
      </c>
      <c r="H14" s="197"/>
      <c r="I14" s="197"/>
      <c r="J14" s="244"/>
    </row>
    <row r="15" spans="1:10" ht="13.5" customHeight="1" x14ac:dyDescent="0.2">
      <c r="A15" s="134" t="s">
        <v>133</v>
      </c>
      <c r="B15" s="135">
        <v>1</v>
      </c>
      <c r="C15" s="135">
        <v>0</v>
      </c>
      <c r="D15" s="135">
        <v>0</v>
      </c>
      <c r="E15" s="364">
        <v>1</v>
      </c>
      <c r="F15" s="374">
        <v>2.4553132979768217</v>
      </c>
      <c r="H15" s="197"/>
      <c r="I15" s="197"/>
      <c r="J15" s="244"/>
    </row>
    <row r="16" spans="1:10" ht="13.5" customHeight="1" x14ac:dyDescent="0.2">
      <c r="A16" s="134" t="s">
        <v>134</v>
      </c>
      <c r="B16" s="135">
        <v>5</v>
      </c>
      <c r="C16" s="135">
        <v>5</v>
      </c>
      <c r="D16" s="135">
        <v>5</v>
      </c>
      <c r="E16" s="364">
        <v>15</v>
      </c>
      <c r="F16" s="374">
        <v>7.0034877368929731</v>
      </c>
      <c r="H16" s="197"/>
      <c r="I16" s="197"/>
      <c r="J16" s="244"/>
    </row>
    <row r="17" spans="1:10" ht="13.5" customHeight="1" x14ac:dyDescent="0.2">
      <c r="A17" s="134" t="s">
        <v>135</v>
      </c>
      <c r="B17" s="135">
        <v>4</v>
      </c>
      <c r="C17" s="135">
        <v>0</v>
      </c>
      <c r="D17" s="135">
        <v>2</v>
      </c>
      <c r="E17" s="364">
        <v>6</v>
      </c>
      <c r="F17" s="375">
        <v>7.6161462300076153</v>
      </c>
      <c r="H17" s="197"/>
      <c r="I17" s="197"/>
      <c r="J17" s="244"/>
    </row>
    <row r="18" spans="1:10" ht="13.5" customHeight="1" x14ac:dyDescent="0.2">
      <c r="A18" s="134" t="s">
        <v>136</v>
      </c>
      <c r="B18" s="135">
        <v>0</v>
      </c>
      <c r="C18" s="135">
        <v>2</v>
      </c>
      <c r="D18" s="135">
        <v>2</v>
      </c>
      <c r="E18" s="364">
        <v>4</v>
      </c>
      <c r="F18" s="375">
        <v>4.4423713378201279</v>
      </c>
      <c r="H18" s="197"/>
      <c r="I18" s="197"/>
      <c r="J18" s="244"/>
    </row>
    <row r="19" spans="1:10" ht="13.5" customHeight="1" x14ac:dyDescent="0.2">
      <c r="A19" s="134" t="s">
        <v>137</v>
      </c>
      <c r="B19" s="135">
        <v>8</v>
      </c>
      <c r="C19" s="135">
        <v>3</v>
      </c>
      <c r="D19" s="135">
        <v>3</v>
      </c>
      <c r="E19" s="364">
        <v>14</v>
      </c>
      <c r="F19" s="373">
        <v>9.007096305160422</v>
      </c>
      <c r="H19" s="197"/>
      <c r="I19" s="197"/>
      <c r="J19" s="244"/>
    </row>
    <row r="20" spans="1:10" ht="13.5" customHeight="1" x14ac:dyDescent="0.2">
      <c r="A20" s="387" t="s">
        <v>138</v>
      </c>
      <c r="B20" s="135">
        <v>6</v>
      </c>
      <c r="C20" s="135">
        <v>1</v>
      </c>
      <c r="D20" s="135">
        <v>6</v>
      </c>
      <c r="E20" s="364">
        <v>13</v>
      </c>
      <c r="F20" s="374">
        <v>8.0732805464989905</v>
      </c>
      <c r="H20" s="197"/>
      <c r="I20" s="197"/>
      <c r="J20" s="244"/>
    </row>
    <row r="21" spans="1:10" ht="13.5" customHeight="1" x14ac:dyDescent="0.2">
      <c r="A21" s="387" t="s">
        <v>139</v>
      </c>
      <c r="B21" s="135">
        <v>0</v>
      </c>
      <c r="C21" s="135">
        <v>0</v>
      </c>
      <c r="D21" s="135">
        <v>1</v>
      </c>
      <c r="E21" s="364">
        <v>1</v>
      </c>
      <c r="F21" s="374">
        <v>2.4256537136758358</v>
      </c>
      <c r="H21" s="197"/>
      <c r="I21" s="197"/>
      <c r="J21" s="244"/>
    </row>
    <row r="22" spans="1:10" ht="13.5" customHeight="1" x14ac:dyDescent="0.2">
      <c r="A22" s="387" t="s">
        <v>140</v>
      </c>
      <c r="B22" s="135">
        <v>0</v>
      </c>
      <c r="C22" s="135">
        <v>0</v>
      </c>
      <c r="D22" s="135">
        <v>0</v>
      </c>
      <c r="E22" s="364">
        <v>0</v>
      </c>
      <c r="F22" s="373">
        <v>0</v>
      </c>
      <c r="H22" s="197"/>
      <c r="I22" s="197"/>
      <c r="J22" s="244"/>
    </row>
    <row r="23" spans="1:10" ht="13.5" customHeight="1" x14ac:dyDescent="0.2">
      <c r="A23" s="134" t="s">
        <v>141</v>
      </c>
      <c r="B23" s="135">
        <v>2</v>
      </c>
      <c r="C23" s="135">
        <v>1</v>
      </c>
      <c r="D23" s="135">
        <v>2</v>
      </c>
      <c r="E23" s="364">
        <v>5</v>
      </c>
      <c r="F23" s="373">
        <v>4.2018572208916343</v>
      </c>
      <c r="H23" s="197"/>
      <c r="I23" s="197"/>
      <c r="J23" s="244"/>
    </row>
    <row r="24" spans="1:10" ht="13.5" customHeight="1" x14ac:dyDescent="0.2">
      <c r="A24" s="134" t="s">
        <v>142</v>
      </c>
      <c r="B24" s="135">
        <v>1</v>
      </c>
      <c r="C24" s="135">
        <v>1</v>
      </c>
      <c r="D24" s="135">
        <v>2</v>
      </c>
      <c r="E24" s="364">
        <v>4</v>
      </c>
      <c r="F24" s="373">
        <v>6.3652710809821613</v>
      </c>
      <c r="H24" s="197"/>
      <c r="I24" s="197"/>
      <c r="J24" s="244"/>
    </row>
    <row r="25" spans="1:10" ht="13.5" customHeight="1" x14ac:dyDescent="0.2">
      <c r="A25" s="134" t="s">
        <v>143</v>
      </c>
      <c r="B25" s="135">
        <v>1</v>
      </c>
      <c r="C25" s="135">
        <v>2</v>
      </c>
      <c r="D25" s="135">
        <v>1</v>
      </c>
      <c r="E25" s="364">
        <v>4</v>
      </c>
      <c r="F25" s="374">
        <v>6.8048041917593824</v>
      </c>
      <c r="H25" s="197"/>
      <c r="I25" s="197"/>
      <c r="J25" s="244"/>
    </row>
    <row r="26" spans="1:10" ht="13.5" customHeight="1" x14ac:dyDescent="0.2">
      <c r="A26" s="135" t="s">
        <v>144</v>
      </c>
      <c r="B26" s="135">
        <v>6</v>
      </c>
      <c r="C26" s="135">
        <v>2</v>
      </c>
      <c r="D26" s="135">
        <v>5</v>
      </c>
      <c r="E26" s="364">
        <v>13</v>
      </c>
      <c r="F26" s="373">
        <v>6.2776457862509893</v>
      </c>
      <c r="H26" s="197"/>
      <c r="I26" s="197"/>
      <c r="J26" s="244"/>
    </row>
    <row r="27" spans="1:10" ht="13.5" customHeight="1" x14ac:dyDescent="0.2">
      <c r="A27" s="134" t="s">
        <v>111</v>
      </c>
      <c r="B27" s="135">
        <v>22</v>
      </c>
      <c r="C27" s="135">
        <v>9</v>
      </c>
      <c r="D27" s="135">
        <v>12</v>
      </c>
      <c r="E27" s="364">
        <v>43</v>
      </c>
      <c r="F27" s="374">
        <v>9.3305645425527999</v>
      </c>
      <c r="H27" s="197"/>
      <c r="I27" s="197"/>
    </row>
    <row r="28" spans="1:10" ht="13.5" customHeight="1" x14ac:dyDescent="0.2">
      <c r="A28" s="134" t="s">
        <v>145</v>
      </c>
      <c r="B28" s="135">
        <v>3</v>
      </c>
      <c r="C28" s="135">
        <v>4</v>
      </c>
      <c r="D28" s="135">
        <v>4</v>
      </c>
      <c r="E28" s="364">
        <v>11</v>
      </c>
      <c r="F28" s="374">
        <v>4.1418625579390094</v>
      </c>
      <c r="H28" s="197"/>
      <c r="I28" s="197"/>
    </row>
    <row r="29" spans="1:10" ht="13.5" customHeight="1" x14ac:dyDescent="0.2">
      <c r="A29" s="134" t="s">
        <v>146</v>
      </c>
      <c r="B29" s="135">
        <v>8</v>
      </c>
      <c r="C29" s="135">
        <v>5</v>
      </c>
      <c r="D29" s="135">
        <v>4</v>
      </c>
      <c r="E29" s="364">
        <v>17</v>
      </c>
      <c r="F29" s="374">
        <v>7.7741650775358639</v>
      </c>
      <c r="H29" s="197"/>
      <c r="I29" s="197"/>
    </row>
    <row r="30" spans="1:10" ht="13.5" customHeight="1" x14ac:dyDescent="0.2">
      <c r="A30" s="134" t="s">
        <v>147</v>
      </c>
      <c r="B30" s="135">
        <v>2</v>
      </c>
      <c r="C30" s="135">
        <v>1</v>
      </c>
      <c r="D30" s="135">
        <v>1</v>
      </c>
      <c r="E30" s="364">
        <v>4</v>
      </c>
      <c r="F30" s="374">
        <v>5.1961548454143935</v>
      </c>
      <c r="H30" s="197"/>
      <c r="I30" s="197"/>
    </row>
    <row r="31" spans="1:10" ht="13.5" customHeight="1" x14ac:dyDescent="0.2">
      <c r="A31" s="134" t="s">
        <v>149</v>
      </c>
      <c r="B31" s="135">
        <v>5</v>
      </c>
      <c r="C31" s="135">
        <v>3</v>
      </c>
      <c r="D31" s="135">
        <v>7</v>
      </c>
      <c r="E31" s="364">
        <v>15</v>
      </c>
      <c r="F31" s="374">
        <v>4.8980231578534905</v>
      </c>
      <c r="H31" s="197"/>
      <c r="I31" s="197"/>
    </row>
    <row r="32" spans="1:10" ht="13.5" customHeight="1" x14ac:dyDescent="0.2">
      <c r="A32" s="134" t="s">
        <v>148</v>
      </c>
      <c r="B32" s="135">
        <v>6</v>
      </c>
      <c r="C32" s="135">
        <v>3</v>
      </c>
      <c r="D32" s="135">
        <v>3</v>
      </c>
      <c r="E32" s="364">
        <v>12</v>
      </c>
      <c r="F32" s="373">
        <v>5.9435364041604748</v>
      </c>
      <c r="H32" s="197"/>
      <c r="I32" s="197"/>
    </row>
    <row r="33" spans="1:9" ht="13.5" customHeight="1" x14ac:dyDescent="0.2">
      <c r="A33" s="362" t="s">
        <v>119</v>
      </c>
      <c r="B33" s="362">
        <v>120</v>
      </c>
      <c r="C33" s="362">
        <v>69</v>
      </c>
      <c r="D33" s="362">
        <v>100</v>
      </c>
      <c r="E33" s="362">
        <v>289</v>
      </c>
      <c r="F33" s="372">
        <v>6.5660241082518507</v>
      </c>
      <c r="H33" s="197"/>
      <c r="I33" s="197"/>
    </row>
    <row r="34" spans="1:9" x14ac:dyDescent="0.2">
      <c r="A34" s="347" t="s">
        <v>120</v>
      </c>
      <c r="B34" s="347">
        <v>4</v>
      </c>
      <c r="C34" s="347">
        <v>2</v>
      </c>
      <c r="D34" s="347">
        <v>2</v>
      </c>
      <c r="E34" s="364">
        <v>9</v>
      </c>
      <c r="F34" s="356" t="s">
        <v>11</v>
      </c>
    </row>
    <row r="35" spans="1:9" x14ac:dyDescent="0.2">
      <c r="A35" s="355" t="s">
        <v>20</v>
      </c>
      <c r="B35" s="293">
        <v>124</v>
      </c>
      <c r="C35" s="293">
        <v>71</v>
      </c>
      <c r="D35" s="293">
        <v>102</v>
      </c>
      <c r="E35" s="371">
        <v>297</v>
      </c>
      <c r="F35" s="370" t="s">
        <v>11</v>
      </c>
    </row>
    <row r="36" spans="1:9" x14ac:dyDescent="0.2">
      <c r="A36" s="351" t="s">
        <v>150</v>
      </c>
      <c r="B36" s="351"/>
      <c r="E36" s="364"/>
      <c r="F36" s="364"/>
    </row>
    <row r="37" spans="1:9" x14ac:dyDescent="0.2">
      <c r="A37" s="351"/>
      <c r="B37" s="351"/>
      <c r="E37" s="364"/>
      <c r="F37" s="364"/>
    </row>
    <row r="38" spans="1:9" x14ac:dyDescent="0.2">
      <c r="A38" s="351"/>
      <c r="B38" s="351"/>
      <c r="E38" s="364"/>
      <c r="F38" s="364"/>
    </row>
    <row r="39" spans="1:9" x14ac:dyDescent="0.2">
      <c r="A39" s="139"/>
      <c r="B39" s="139"/>
      <c r="E39" s="364"/>
      <c r="F39" s="364"/>
    </row>
    <row r="40" spans="1:9" x14ac:dyDescent="0.2">
      <c r="A40" s="139"/>
      <c r="B40" s="134"/>
      <c r="E40" s="364"/>
      <c r="F40" s="364"/>
    </row>
    <row r="41" spans="1:9" x14ac:dyDescent="0.2">
      <c r="A41" s="139"/>
      <c r="B41" s="139"/>
      <c r="E41" s="364"/>
      <c r="F41" s="364"/>
    </row>
    <row r="42" spans="1:9" x14ac:dyDescent="0.2">
      <c r="A42" s="139"/>
      <c r="B42" s="139"/>
      <c r="E42" s="364"/>
      <c r="F42" s="364"/>
    </row>
    <row r="43" spans="1:9" x14ac:dyDescent="0.2">
      <c r="A43" s="139"/>
      <c r="B43" s="139"/>
      <c r="E43" s="364"/>
      <c r="F43" s="364"/>
    </row>
  </sheetData>
  <mergeCells count="2">
    <mergeCell ref="A4:A5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40</vt:i4>
      </vt:variant>
      <vt:variant>
        <vt:lpstr>Intervalli denominati</vt:lpstr>
      </vt:variant>
      <vt:variant>
        <vt:i4>39</vt:i4>
      </vt:variant>
    </vt:vector>
  </HeadingPairs>
  <TitlesOfParts>
    <vt:vector size="79" baseType="lpstr">
      <vt:lpstr>Copertina</vt:lpstr>
      <vt:lpstr>Indice</vt:lpstr>
      <vt:lpstr>Capitolo 1</vt:lpstr>
      <vt:lpstr>tavola 1.1</vt:lpstr>
      <vt:lpstr>tavola 1.2 </vt:lpstr>
      <vt:lpstr>tavole 1.3</vt:lpstr>
      <vt:lpstr>tavole 1.4</vt:lpstr>
      <vt:lpstr>tavole 1.5</vt:lpstr>
      <vt:lpstr>tavole 1.6</vt:lpstr>
      <vt:lpstr>tavola 1.7</vt:lpstr>
      <vt:lpstr>tavola 1.8</vt:lpstr>
      <vt:lpstr>tavole 1.9</vt:lpstr>
      <vt:lpstr>tavole 1.10</vt:lpstr>
      <vt:lpstr>tavole 1.11</vt:lpstr>
      <vt:lpstr>tavola 1.12</vt:lpstr>
      <vt:lpstr>tavola 1.13</vt:lpstr>
      <vt:lpstr>Capitolo 2</vt:lpstr>
      <vt:lpstr>tavola 2.1</vt:lpstr>
      <vt:lpstr>tavola 2.2</vt:lpstr>
      <vt:lpstr>tavola 2.3</vt:lpstr>
      <vt:lpstr>tavola 2.4</vt:lpstr>
      <vt:lpstr>tavola 2.5</vt:lpstr>
      <vt:lpstr>tavola 2.6</vt:lpstr>
      <vt:lpstr>tavola 2.7</vt:lpstr>
      <vt:lpstr>tavola 2.8</vt:lpstr>
      <vt:lpstr>tavola 2.9</vt:lpstr>
      <vt:lpstr>tavola 2.10</vt:lpstr>
      <vt:lpstr>tavola 2.11</vt:lpstr>
      <vt:lpstr>tavola 2.12</vt:lpstr>
      <vt:lpstr>Capitolo 3</vt:lpstr>
      <vt:lpstr>tavola 3.1</vt:lpstr>
      <vt:lpstr>tavole 3.2 </vt:lpstr>
      <vt:lpstr>tavola 3.3 </vt:lpstr>
      <vt:lpstr>tavola 3.4 </vt:lpstr>
      <vt:lpstr>tavole 3.5  </vt:lpstr>
      <vt:lpstr>tavole 3.6</vt:lpstr>
      <vt:lpstr> tavola 3.7 </vt:lpstr>
      <vt:lpstr>tavola 3.8</vt:lpstr>
      <vt:lpstr>tavola 3.9 </vt:lpstr>
      <vt:lpstr>tavola 3.10</vt:lpstr>
      <vt:lpstr>' tavola 3.7 '!Area_stampa</vt:lpstr>
      <vt:lpstr>'Capitolo 1'!Area_stampa</vt:lpstr>
      <vt:lpstr>'Capitolo 2'!Area_stampa</vt:lpstr>
      <vt:lpstr>'Capitolo 3'!Area_stampa</vt:lpstr>
      <vt:lpstr>Copertina!Area_stampa</vt:lpstr>
      <vt:lpstr>Indice!Area_stampa</vt:lpstr>
      <vt:lpstr>'tavola 1.1'!Area_stampa</vt:lpstr>
      <vt:lpstr>'tavola 1.12'!Area_stampa</vt:lpstr>
      <vt:lpstr>'tavola 1.13'!Area_stampa</vt:lpstr>
      <vt:lpstr>'tavola 1.2 '!Area_stampa</vt:lpstr>
      <vt:lpstr>'tavola 1.7'!Area_stampa</vt:lpstr>
      <vt:lpstr>'tavola 1.8'!Area_stampa</vt:lpstr>
      <vt:lpstr>'tavola 2.1'!Area_stampa</vt:lpstr>
      <vt:lpstr>'tavola 2.10'!Area_stampa</vt:lpstr>
      <vt:lpstr>'tavola 2.11'!Area_stampa</vt:lpstr>
      <vt:lpstr>'tavola 2.12'!Area_stampa</vt:lpstr>
      <vt:lpstr>'tavola 2.2'!Area_stampa</vt:lpstr>
      <vt:lpstr>'tavola 2.3'!Area_stampa</vt:lpstr>
      <vt:lpstr>'tavola 2.4'!Area_stampa</vt:lpstr>
      <vt:lpstr>'tavola 2.5'!Area_stampa</vt:lpstr>
      <vt:lpstr>'tavola 2.6'!Area_stampa</vt:lpstr>
      <vt:lpstr>'tavola 2.8'!Area_stampa</vt:lpstr>
      <vt:lpstr>'tavola 2.9'!Area_stampa</vt:lpstr>
      <vt:lpstr>'tavola 3.1'!Area_stampa</vt:lpstr>
      <vt:lpstr>'tavola 3.10'!Area_stampa</vt:lpstr>
      <vt:lpstr>'tavola 3.3 '!Area_stampa</vt:lpstr>
      <vt:lpstr>'tavola 3.4 '!Area_stampa</vt:lpstr>
      <vt:lpstr>'tavola 3.8'!Area_stampa</vt:lpstr>
      <vt:lpstr>'tavola 3.9 '!Area_stampa</vt:lpstr>
      <vt:lpstr>'tavole 1.10'!Area_stampa</vt:lpstr>
      <vt:lpstr>'tavole 1.11'!Area_stampa</vt:lpstr>
      <vt:lpstr>'tavole 1.3'!Area_stampa</vt:lpstr>
      <vt:lpstr>'tavole 1.4'!Area_stampa</vt:lpstr>
      <vt:lpstr>'tavole 1.5'!Area_stampa</vt:lpstr>
      <vt:lpstr>'tavole 1.6'!Area_stampa</vt:lpstr>
      <vt:lpstr>'tavole 1.9'!Area_stampa</vt:lpstr>
      <vt:lpstr>'tavole 3.2 '!Area_stampa</vt:lpstr>
      <vt:lpstr>'tavole 3.5  '!Area_stampa</vt:lpstr>
      <vt:lpstr>'tavole 3.6'!Area_stampa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mariarosariacongedo</dc:creator>
  <cp:lastModifiedBy>Aurora Siliberto</cp:lastModifiedBy>
  <cp:lastPrinted>2022-03-14T12:20:42Z</cp:lastPrinted>
  <dcterms:created xsi:type="dcterms:W3CDTF">2022-03-14T11:59:18Z</dcterms:created>
  <dcterms:modified xsi:type="dcterms:W3CDTF">2022-10-03T13:25:26Z</dcterms:modified>
</cp:coreProperties>
</file>